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ВО" sheetId="1" r:id="rId1"/>
    <sheet name="СПО" sheetId="2" r:id="rId2"/>
    <sheet name="Аспирантура" sheetId="4" r:id="rId3"/>
    <sheet name="Ассистентура-стажировка" sheetId="3" r:id="rId4"/>
  </sheets>
  <calcPr calcId="152511"/>
</workbook>
</file>

<file path=xl/calcChain.xml><?xml version="1.0" encoding="utf-8"?>
<calcChain xmlns="http://schemas.openxmlformats.org/spreadsheetml/2006/main">
  <c r="M35" i="1" l="1"/>
  <c r="H5" i="4" l="1"/>
  <c r="H9" i="4"/>
  <c r="K16" i="3" l="1"/>
  <c r="K17" i="3"/>
  <c r="K18" i="3"/>
  <c r="K19" i="3"/>
  <c r="K20" i="3"/>
  <c r="K15" i="3"/>
  <c r="J16" i="3"/>
  <c r="J17" i="3"/>
  <c r="J18" i="3"/>
  <c r="J19" i="3"/>
  <c r="J20" i="3"/>
  <c r="J15" i="3"/>
  <c r="C21" i="3"/>
  <c r="C22" i="3" s="1"/>
  <c r="D21" i="3"/>
  <c r="E21" i="3"/>
  <c r="K21" i="3" s="1"/>
  <c r="K22" i="3" s="1"/>
  <c r="F21" i="3"/>
  <c r="F22" i="3" s="1"/>
  <c r="G21" i="3"/>
  <c r="G22" i="3" s="1"/>
  <c r="H21" i="3"/>
  <c r="H22" i="3" s="1"/>
  <c r="I21" i="3"/>
  <c r="I22" i="3" s="1"/>
  <c r="B21" i="3"/>
  <c r="C12" i="3"/>
  <c r="D12" i="3"/>
  <c r="D22" i="3" s="1"/>
  <c r="E12" i="3"/>
  <c r="F12" i="3"/>
  <c r="I12" i="3"/>
  <c r="B12" i="3"/>
  <c r="K6" i="3"/>
  <c r="K7" i="3"/>
  <c r="K8" i="3"/>
  <c r="K9" i="3"/>
  <c r="K10" i="3"/>
  <c r="K11" i="3"/>
  <c r="J6" i="3"/>
  <c r="J7" i="3"/>
  <c r="J8" i="3"/>
  <c r="J9" i="3"/>
  <c r="J10" i="3"/>
  <c r="J11" i="3"/>
  <c r="K5" i="3"/>
  <c r="J5" i="3"/>
  <c r="C10" i="4"/>
  <c r="D10" i="4"/>
  <c r="E10" i="4"/>
  <c r="F10" i="4"/>
  <c r="F11" i="4" s="1"/>
  <c r="G10" i="4"/>
  <c r="B10" i="4"/>
  <c r="C6" i="4"/>
  <c r="C11" i="4" s="1"/>
  <c r="D6" i="4"/>
  <c r="E6" i="4"/>
  <c r="G6" i="4"/>
  <c r="G11" i="4" s="1"/>
  <c r="I6" i="4"/>
  <c r="B6" i="4"/>
  <c r="H6" i="4" s="1"/>
  <c r="C36" i="1"/>
  <c r="D36" i="1"/>
  <c r="E36" i="1"/>
  <c r="F36" i="1"/>
  <c r="G36" i="1"/>
  <c r="H36" i="1"/>
  <c r="I36" i="1"/>
  <c r="J36" i="1"/>
  <c r="K36" i="1"/>
  <c r="B36" i="1"/>
  <c r="L35" i="1"/>
  <c r="J12" i="3" l="1"/>
  <c r="H10" i="4"/>
  <c r="E11" i="4"/>
  <c r="K12" i="3"/>
  <c r="D11" i="4"/>
  <c r="E22" i="3"/>
  <c r="B11" i="4"/>
  <c r="J21" i="3"/>
  <c r="B22" i="3"/>
  <c r="J22" i="3" s="1"/>
  <c r="C24" i="2"/>
  <c r="D24" i="2"/>
  <c r="E24" i="2"/>
  <c r="F24" i="2"/>
  <c r="G24" i="2"/>
  <c r="H24" i="2"/>
  <c r="I24" i="2"/>
  <c r="B24" i="2"/>
  <c r="I13" i="2"/>
  <c r="H13" i="2"/>
  <c r="G13" i="2"/>
  <c r="F13" i="2"/>
  <c r="E13" i="2"/>
  <c r="D13" i="2"/>
  <c r="C13" i="2"/>
  <c r="B13" i="2"/>
  <c r="J22" i="2"/>
  <c r="K22" i="2"/>
  <c r="J16" i="2"/>
  <c r="K16" i="2"/>
  <c r="J17" i="2"/>
  <c r="K17" i="2"/>
  <c r="J18" i="2"/>
  <c r="K18" i="2"/>
  <c r="J19" i="2"/>
  <c r="K19" i="2"/>
  <c r="J20" i="2"/>
  <c r="K20" i="2"/>
  <c r="J21" i="2"/>
  <c r="K21" i="2"/>
  <c r="K15" i="2"/>
  <c r="J15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K4" i="2"/>
  <c r="J4" i="2"/>
  <c r="H11" i="4" l="1"/>
  <c r="I25" i="2"/>
  <c r="H25" i="2"/>
  <c r="G25" i="2"/>
  <c r="K24" i="2"/>
  <c r="K23" i="2"/>
  <c r="J13" i="2"/>
  <c r="D25" i="2"/>
  <c r="J12" i="2"/>
  <c r="F25" i="2"/>
  <c r="J23" i="2"/>
  <c r="E25" i="2"/>
  <c r="B25" i="2"/>
  <c r="K12" i="2"/>
  <c r="J24" i="2"/>
  <c r="K13" i="2"/>
  <c r="C25" i="2"/>
  <c r="M34" i="1"/>
  <c r="M36" i="1" s="1"/>
  <c r="L34" i="1"/>
  <c r="L36" i="1" s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C32" i="1"/>
  <c r="C37" i="1" s="1"/>
  <c r="D32" i="1"/>
  <c r="D37" i="1" s="1"/>
  <c r="E32" i="1"/>
  <c r="E37" i="1" s="1"/>
  <c r="F32" i="1"/>
  <c r="F37" i="1" s="1"/>
  <c r="G32" i="1"/>
  <c r="G37" i="1" s="1"/>
  <c r="H32" i="1"/>
  <c r="H37" i="1" s="1"/>
  <c r="I32" i="1"/>
  <c r="I37" i="1" s="1"/>
  <c r="J32" i="1"/>
  <c r="J37" i="1" s="1"/>
  <c r="K32" i="1"/>
  <c r="K37" i="1" s="1"/>
  <c r="B32" i="1"/>
  <c r="M22" i="1"/>
  <c r="M17" i="1"/>
  <c r="M18" i="1" s="1"/>
  <c r="L22" i="1"/>
  <c r="L17" i="1"/>
  <c r="L18" i="1" s="1"/>
  <c r="C18" i="1"/>
  <c r="D18" i="1"/>
  <c r="E18" i="1"/>
  <c r="F18" i="1"/>
  <c r="G18" i="1"/>
  <c r="H18" i="1"/>
  <c r="I18" i="1"/>
  <c r="J18" i="1"/>
  <c r="K18" i="1"/>
  <c r="B18" i="1"/>
  <c r="F15" i="1"/>
  <c r="G15" i="1"/>
  <c r="H15" i="1"/>
  <c r="I15" i="1"/>
  <c r="J15" i="1"/>
  <c r="K15" i="1"/>
  <c r="E15" i="1"/>
  <c r="D15" i="1"/>
  <c r="C15" i="1"/>
  <c r="L9" i="1"/>
  <c r="M9" i="1"/>
  <c r="L10" i="1"/>
  <c r="M10" i="1"/>
  <c r="L11" i="1"/>
  <c r="M11" i="1"/>
  <c r="L12" i="1"/>
  <c r="M12" i="1"/>
  <c r="L13" i="1"/>
  <c r="M13" i="1"/>
  <c r="L6" i="1"/>
  <c r="M6" i="1"/>
  <c r="L7" i="1"/>
  <c r="M7" i="1"/>
  <c r="L8" i="1"/>
  <c r="M8" i="1"/>
  <c r="M5" i="1"/>
  <c r="L5" i="1"/>
  <c r="B15" i="1"/>
  <c r="K19" i="1" l="1"/>
  <c r="K38" i="1" s="1"/>
  <c r="J25" i="2"/>
  <c r="L31" i="1"/>
  <c r="K25" i="2"/>
  <c r="H19" i="1"/>
  <c r="H38" i="1" s="1"/>
  <c r="G19" i="1"/>
  <c r="G38" i="1" s="1"/>
  <c r="L32" i="1"/>
  <c r="L37" i="1" s="1"/>
  <c r="M32" i="1"/>
  <c r="M37" i="1" s="1"/>
  <c r="M31" i="1"/>
  <c r="B37" i="1"/>
  <c r="J19" i="1"/>
  <c r="J38" i="1" s="1"/>
  <c r="F19" i="1"/>
  <c r="F38" i="1" s="1"/>
  <c r="I19" i="1"/>
  <c r="I38" i="1" s="1"/>
  <c r="E19" i="1"/>
  <c r="E38" i="1" s="1"/>
  <c r="L15" i="1"/>
  <c r="L19" i="1" s="1"/>
  <c r="D19" i="1"/>
  <c r="D38" i="1" s="1"/>
  <c r="M15" i="1"/>
  <c r="M19" i="1" s="1"/>
  <c r="B19" i="1"/>
  <c r="L14" i="1"/>
  <c r="C19" i="1"/>
  <c r="C38" i="1" s="1"/>
  <c r="M14" i="1"/>
  <c r="L38" i="1" l="1"/>
  <c r="M38" i="1"/>
  <c r="B38" i="1"/>
</calcChain>
</file>

<file path=xl/sharedStrings.xml><?xml version="1.0" encoding="utf-8"?>
<sst xmlns="http://schemas.openxmlformats.org/spreadsheetml/2006/main" count="140" uniqueCount="68">
  <si>
    <t>Специальности</t>
  </si>
  <si>
    <t>1 курс</t>
  </si>
  <si>
    <t>из них А/О</t>
  </si>
  <si>
    <t>2 курс</t>
  </si>
  <si>
    <t>3 курс</t>
  </si>
  <si>
    <t>4 курс</t>
  </si>
  <si>
    <t>5 курс</t>
  </si>
  <si>
    <t>ИТОГО</t>
  </si>
  <si>
    <t>Бюджет</t>
  </si>
  <si>
    <t>Специалитет</t>
  </si>
  <si>
    <t>53.05.01. Искусство концертного исполнительства (Фортепиано)</t>
  </si>
  <si>
    <t>53.05.01. Искусство концертного исполнительства (Концертные духовые и ударные инструменты)</t>
  </si>
  <si>
    <t>53.05.04 Музыкально-театральное искусство (Искусство оперного пения)</t>
  </si>
  <si>
    <t>53.05.02 Художественное руководство оперно-симфоническим оркестром и академическим хором (Художественное руководство оперно-симфоническим оркестром)</t>
  </si>
  <si>
    <t>53.05.01 Искусство концертного исполнительства (Концертные народные инструменты)</t>
  </si>
  <si>
    <t>53.05.01 Искусство концертного исполнительства (Концертные струнные инструменты)</t>
  </si>
  <si>
    <t>53.05.02 Художественное руководство оперно-симфоническим оркестром и академическим хором (Художественное руководство академическим хором)</t>
  </si>
  <si>
    <t>53.05.05 Музыковедение</t>
  </si>
  <si>
    <t>53.05.06 Композиция</t>
  </si>
  <si>
    <t>ИТОГО ПО СПЕЦИАЛИТЕТУ</t>
  </si>
  <si>
    <t>БАКАЛАВРИАТ</t>
  </si>
  <si>
    <t>53.03.04 Искусство народного пения (Сольное народное пение)</t>
  </si>
  <si>
    <t>ИТОГО ПО БАКАЛАВРИАТУ</t>
  </si>
  <si>
    <t>ИТОГО БЮДЖЕТ (СПЕЦИАЛИТЕТ+БАКАЛАВРИАТ)</t>
  </si>
  <si>
    <t>Внебюджет</t>
  </si>
  <si>
    <t xml:space="preserve">ИТОГО ПО БАКАЛАВРИАТУ </t>
  </si>
  <si>
    <t>ИТОГО ВНЕБЮДЖЕТ (СПЕЦИАЛИТЕТ+БАКАЛАВРИАТ)</t>
  </si>
  <si>
    <t>ИТОГО ПО ИНСТИТУТУ (СПЕЦИАЛИТЕТ+БАКАЛАВРИАТ И БЮДЖЕТ+ВНЕБЮДЖЕТ)</t>
  </si>
  <si>
    <t>53.02.03  Инструментальное исполнительство (Фортепиано)</t>
  </si>
  <si>
    <t>53.02.03  Инструментальное исполнительство (Оркестровые струнные инструменты)</t>
  </si>
  <si>
    <t>53.02.03  Инструментальное исполнительство (Оркестровые духовые и ударные инструменты)</t>
  </si>
  <si>
    <t>53.02.03  Инструментальное исполнительство (Инструменты народного оркестра)</t>
  </si>
  <si>
    <t xml:space="preserve">53.02.04 Вокальное искусство </t>
  </si>
  <si>
    <t xml:space="preserve">53.02.05 Сольное и хоровое народное пение </t>
  </si>
  <si>
    <t xml:space="preserve">53.02.06  Хоровое дирижирование </t>
  </si>
  <si>
    <t xml:space="preserve">53.02.07 Теория музыки </t>
  </si>
  <si>
    <t>ИТОГО БЮДЖЕТ</t>
  </si>
  <si>
    <t>ИТОГО ПО ИНСТИТУТУ (ОБЩИЙ ИТОГ)</t>
  </si>
  <si>
    <t>АСПИРАНТУРА</t>
  </si>
  <si>
    <t>1 год обучения</t>
  </si>
  <si>
    <t>2 год обучения</t>
  </si>
  <si>
    <t>3 год обучения</t>
  </si>
  <si>
    <t xml:space="preserve">Численность обучающихся за счет бюджетных ассигнований </t>
  </si>
  <si>
    <t>ИТОГО БЮДЖЕТ (АСПИРАНТУРА)</t>
  </si>
  <si>
    <t xml:space="preserve">Численность обучающихся по договорам об образовании, заключенных при приеме на обучение за счет средств физических лиц  </t>
  </si>
  <si>
    <t>ИТОГО ВНЕБЮДЖЕТ (АСПИРАНТУРА)</t>
  </si>
  <si>
    <t>ИТОГО ПО ИНСТИТУТУ (АСПИРАНТУРА БЮДЖЕТ+ВНЕБЮДЖЕТ)</t>
  </si>
  <si>
    <t>Ассистентура-стажировка</t>
  </si>
  <si>
    <t>53.09.01 Искусство музыкально- инструментального исполнительства (Сольное исполнительство на фортепиано)</t>
  </si>
  <si>
    <t>53.09.01 Искусство музыкально- инструментального исполнительства (Сольное исполнительство на струнных инструментах)</t>
  </si>
  <si>
    <t>53.09.01 Искусство музыкально- инструментального исполнительства (Сольное исполнительство на духовых инструментах)</t>
  </si>
  <si>
    <t>53.09.02 Искусство вокального исполнительства (Академическое пение)</t>
  </si>
  <si>
    <t>53.09.02 Искусство вокального исполнительства (Народное пение)</t>
  </si>
  <si>
    <t>53.09.03 Искусство композиции</t>
  </si>
  <si>
    <t>53.09.05 Искусство дирижирования (Дирижирование симфоническим оркестром)</t>
  </si>
  <si>
    <t>ИТОГО БЮДЖЕТ (АССИСТЕНТУРА-СТАЖИРОВКА)</t>
  </si>
  <si>
    <t>ИТОГО ВНЕБЮДЖЕТ (АССИСТЕНТУРА-СТАЖИРОВКА)</t>
  </si>
  <si>
    <t xml:space="preserve">ИТОГО ПО ИНСТИТУТУ (Ассистентура-стажировка БЮДЖЕТ+ВНЕБЮДЖЕТ) </t>
  </si>
  <si>
    <t>1 г.о.</t>
  </si>
  <si>
    <t>2 г.о.</t>
  </si>
  <si>
    <t>Численность обучающихся за счет бюджетных ассигнований</t>
  </si>
  <si>
    <t>53.03.01 Музыкальное искусство (Эстрадно-джазовое пение)</t>
  </si>
  <si>
    <t xml:space="preserve">53.09.01 Искусство музыкально- инструментального исполнительства (Сольное исполнительство на фортепиано) </t>
  </si>
  <si>
    <t>5.10.3 Виды искусства (Музыкальное искусство) / 50.06.01 "Искусствоведение"</t>
  </si>
  <si>
    <t xml:space="preserve">53.02.06 Хоровое дирижирование </t>
  </si>
  <si>
    <t>ИТОГО ВНЕБЮДЖЕТ</t>
  </si>
  <si>
    <t>ВО (программы высшего образования) КОНТИНГЕНТ НА 01.06.2023</t>
  </si>
  <si>
    <t>СПО  (программы среднего профессионального образования) КОНТИНГЕНТ НА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</si>
</sst>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4"/>
      <color theme="3"/>
      <name val="Cambria"/>
      <family val="2"/>
      <charset val="204"/>
      <scheme val="major"/>
    </font>
    <font>
      <b/>
      <i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20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7">
    <xf numFmtId="0" fontId="0" fillId="0" borderId="0" xfId="0"/>
    <xf numFmtId="0" fontId="5" fillId="4" borderId="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4" fillId="6" borderId="30" xfId="0" applyFont="1" applyFill="1" applyBorder="1" applyAlignment="1">
      <alignment vertical="center"/>
    </xf>
    <xf numFmtId="0" fontId="6" fillId="14" borderId="2" xfId="0" applyFont="1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14" fillId="4" borderId="2" xfId="0" applyFont="1" applyFill="1" applyBorder="1" applyAlignment="1">
      <alignment vertical="top" wrapText="1"/>
    </xf>
    <xf numFmtId="0" fontId="6" fillId="11" borderId="2" xfId="0" applyFont="1" applyFill="1" applyBorder="1" applyAlignment="1">
      <alignment horizontal="center" wrapText="1"/>
    </xf>
    <xf numFmtId="0" fontId="3" fillId="11" borderId="35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0" fontId="19" fillId="8" borderId="2" xfId="0" applyFont="1" applyFill="1" applyBorder="1" applyAlignment="1">
      <alignment vertical="top" wrapText="1"/>
    </xf>
    <xf numFmtId="0" fontId="14" fillId="8" borderId="2" xfId="0" applyFont="1" applyFill="1" applyBorder="1" applyAlignment="1">
      <alignment vertical="top" wrapText="1"/>
    </xf>
    <xf numFmtId="0" fontId="2" fillId="14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top" wrapText="1"/>
    </xf>
    <xf numFmtId="0" fontId="22" fillId="8" borderId="2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24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5" borderId="28" xfId="1" applyFill="1" applyBorder="1" applyAlignment="1">
      <alignment horizontal="center" vertical="center" wrapText="1"/>
    </xf>
    <xf numFmtId="0" fontId="1" fillId="5" borderId="29" xfId="1" applyFill="1" applyBorder="1" applyAlignment="1">
      <alignment horizontal="right" vertical="center" wrapText="1"/>
    </xf>
    <xf numFmtId="0" fontId="1" fillId="5" borderId="29" xfId="1" applyNumberFormat="1" applyFill="1" applyBorder="1" applyAlignment="1">
      <alignment horizontal="right" vertical="center" wrapText="1"/>
    </xf>
    <xf numFmtId="0" fontId="1" fillId="5" borderId="24" xfId="1" applyFill="1" applyBorder="1" applyAlignment="1">
      <alignment horizontal="right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" fillId="5" borderId="1" xfId="1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3" borderId="16" xfId="0" applyFont="1" applyFill="1" applyBorder="1" applyAlignment="1">
      <alignment horizontal="center" vertical="center" wrapText="1"/>
    </xf>
    <xf numFmtId="0" fontId="1" fillId="5" borderId="32" xfId="1" applyFill="1" applyBorder="1" applyAlignment="1">
      <alignment horizontal="center" vertical="center" wrapText="1"/>
    </xf>
    <xf numFmtId="0" fontId="1" fillId="5" borderId="33" xfId="1" applyFill="1" applyBorder="1" applyAlignment="1">
      <alignment horizontal="right" vertical="center" wrapText="1"/>
    </xf>
    <xf numFmtId="0" fontId="1" fillId="5" borderId="33" xfId="1" applyNumberFormat="1" applyFill="1" applyBorder="1" applyAlignment="1">
      <alignment horizontal="right" vertical="center" wrapText="1"/>
    </xf>
    <xf numFmtId="0" fontId="1" fillId="5" borderId="23" xfId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4" fillId="6" borderId="10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7" borderId="9" xfId="0" applyFont="1" applyFill="1" applyBorder="1" applyAlignment="1">
      <alignment horizontal="right" vertical="center" wrapText="1"/>
    </xf>
    <xf numFmtId="0" fontId="13" fillId="7" borderId="22" xfId="0" applyFont="1" applyFill="1" applyBorder="1" applyAlignment="1">
      <alignment horizontal="right" vertical="center" wrapText="1"/>
    </xf>
    <xf numFmtId="0" fontId="23" fillId="7" borderId="5" xfId="0" applyFont="1" applyFill="1" applyBorder="1" applyAlignment="1">
      <alignment horizontal="right" vertical="center" wrapText="1"/>
    </xf>
    <xf numFmtId="0" fontId="13" fillId="7" borderId="18" xfId="0" applyFont="1" applyFill="1" applyBorder="1" applyAlignment="1">
      <alignment horizontal="right" vertical="center" wrapText="1"/>
    </xf>
    <xf numFmtId="0" fontId="9" fillId="4" borderId="31" xfId="0" applyFont="1" applyFill="1" applyBorder="1" applyAlignment="1">
      <alignment horizontal="right" vertical="center"/>
    </xf>
    <xf numFmtId="0" fontId="10" fillId="3" borderId="31" xfId="0" applyFont="1" applyFill="1" applyBorder="1" applyAlignment="1">
      <alignment horizontal="right" vertical="center"/>
    </xf>
    <xf numFmtId="0" fontId="10" fillId="3" borderId="34" xfId="0" applyFont="1" applyFill="1" applyBorder="1" applyAlignment="1">
      <alignment horizontal="right" vertical="center"/>
    </xf>
    <xf numFmtId="0" fontId="10" fillId="6" borderId="11" xfId="0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8" fillId="13" borderId="38" xfId="0" applyFont="1" applyFill="1" applyBorder="1" applyAlignment="1">
      <alignment vertical="top"/>
    </xf>
    <xf numFmtId="0" fontId="16" fillId="13" borderId="39" xfId="0" applyFont="1" applyFill="1" applyBorder="1" applyAlignment="1">
      <alignment vertical="top"/>
    </xf>
    <xf numFmtId="0" fontId="16" fillId="13" borderId="40" xfId="0" applyFont="1" applyFill="1" applyBorder="1" applyAlignment="1">
      <alignment vertical="top"/>
    </xf>
    <xf numFmtId="0" fontId="5" fillId="4" borderId="41" xfId="0" applyFont="1" applyFill="1" applyBorder="1" applyAlignment="1">
      <alignment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wrapText="1"/>
    </xf>
    <xf numFmtId="0" fontId="5" fillId="10" borderId="41" xfId="0" applyFont="1" applyFill="1" applyBorder="1" applyAlignment="1">
      <alignment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10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wrapText="1"/>
    </xf>
    <xf numFmtId="0" fontId="6" fillId="7" borderId="10" xfId="0" applyFont="1" applyFill="1" applyBorder="1" applyAlignment="1">
      <alignment wrapText="1"/>
    </xf>
    <xf numFmtId="0" fontId="17" fillId="7" borderId="11" xfId="0" applyFont="1" applyFill="1" applyBorder="1" applyAlignment="1">
      <alignment horizontal="center" wrapText="1"/>
    </xf>
    <xf numFmtId="0" fontId="17" fillId="7" borderId="2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wrapText="1"/>
    </xf>
    <xf numFmtId="0" fontId="4" fillId="3" borderId="28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top"/>
    </xf>
    <xf numFmtId="0" fontId="15" fillId="9" borderId="7" xfId="0" applyFont="1" applyFill="1" applyBorder="1" applyAlignment="1">
      <alignment horizontal="center" vertical="top"/>
    </xf>
    <xf numFmtId="0" fontId="15" fillId="9" borderId="8" xfId="0" applyFont="1" applyFill="1" applyBorder="1" applyAlignment="1">
      <alignment horizontal="center" vertical="top"/>
    </xf>
    <xf numFmtId="0" fontId="15" fillId="9" borderId="43" xfId="0" applyFont="1" applyFill="1" applyBorder="1" applyAlignment="1">
      <alignment horizontal="center" wrapText="1"/>
    </xf>
    <xf numFmtId="0" fontId="15" fillId="9" borderId="35" xfId="0" applyFont="1" applyFill="1" applyBorder="1" applyAlignment="1">
      <alignment horizontal="center" wrapText="1"/>
    </xf>
    <xf numFmtId="0" fontId="15" fillId="9" borderId="44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13" borderId="43" xfId="0" applyFont="1" applyFill="1" applyBorder="1" applyAlignment="1">
      <alignment horizontal="left" wrapText="1"/>
    </xf>
    <xf numFmtId="0" fontId="18" fillId="13" borderId="35" xfId="0" applyFont="1" applyFill="1" applyBorder="1" applyAlignment="1">
      <alignment horizontal="left" wrapText="1"/>
    </xf>
    <xf numFmtId="0" fontId="18" fillId="13" borderId="44" xfId="0" applyFont="1" applyFill="1" applyBorder="1" applyAlignment="1">
      <alignment horizontal="left" wrapText="1"/>
    </xf>
    <xf numFmtId="0" fontId="6" fillId="12" borderId="3" xfId="0" applyFont="1" applyFill="1" applyBorder="1" applyAlignment="1">
      <alignment horizontal="center" vertical="top" wrapText="1"/>
    </xf>
    <xf numFmtId="0" fontId="6" fillId="12" borderId="35" xfId="0" applyFont="1" applyFill="1" applyBorder="1" applyAlignment="1">
      <alignment horizontal="center" vertical="top" wrapText="1"/>
    </xf>
    <xf numFmtId="0" fontId="6" fillId="12" borderId="4" xfId="0" applyFont="1" applyFill="1" applyBorder="1" applyAlignment="1">
      <alignment horizontal="center" vertical="top" wrapText="1"/>
    </xf>
    <xf numFmtId="0" fontId="6" fillId="12" borderId="3" xfId="0" applyFont="1" applyFill="1" applyBorder="1" applyAlignment="1">
      <alignment horizontal="center" wrapText="1"/>
    </xf>
    <xf numFmtId="0" fontId="6" fillId="12" borderId="35" xfId="0" applyFont="1" applyFill="1" applyBorder="1" applyAlignment="1">
      <alignment horizontal="center" wrapText="1"/>
    </xf>
    <xf numFmtId="0" fontId="6" fillId="12" borderId="47" xfId="0" applyFont="1" applyFill="1" applyBorder="1" applyAlignment="1">
      <alignment horizontal="center" wrapText="1"/>
    </xf>
    <xf numFmtId="0" fontId="6" fillId="12" borderId="18" xfId="0" applyFont="1" applyFill="1" applyBorder="1" applyAlignment="1">
      <alignment horizontal="center" wrapText="1"/>
    </xf>
  </cellXfs>
  <cellStyles count="2">
    <cellStyle name="Название" xfId="1" builtinId="1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26"/>
  <sheetViews>
    <sheetView zoomScale="80" zoomScaleNormal="80" workbookViewId="0">
      <selection sqref="A1:M1"/>
    </sheetView>
  </sheetViews>
  <sheetFormatPr defaultColWidth="9.140625" defaultRowHeight="15" x14ac:dyDescent="0.25"/>
  <cols>
    <col min="1" max="1" width="63" style="81" customWidth="1"/>
    <col min="2" max="11" width="9.140625" style="81"/>
    <col min="12" max="12" width="13.28515625" style="81" bestFit="1" customWidth="1"/>
    <col min="13" max="13" width="9.140625" style="81"/>
    <col min="14" max="16384" width="9.140625" style="31"/>
  </cols>
  <sheetData>
    <row r="1" spans="1:13" ht="15.75" thickBot="1" x14ac:dyDescent="0.3">
      <c r="A1" s="155" t="s">
        <v>66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7"/>
    </row>
    <row r="2" spans="1:13" ht="30.75" thickBot="1" x14ac:dyDescent="0.3">
      <c r="A2" s="32" t="s">
        <v>0</v>
      </c>
      <c r="B2" s="33" t="s">
        <v>1</v>
      </c>
      <c r="C2" s="33" t="s">
        <v>2</v>
      </c>
      <c r="D2" s="33" t="s">
        <v>3</v>
      </c>
      <c r="E2" s="33" t="s">
        <v>2</v>
      </c>
      <c r="F2" s="33" t="s">
        <v>4</v>
      </c>
      <c r="G2" s="33" t="s">
        <v>2</v>
      </c>
      <c r="H2" s="33" t="s">
        <v>5</v>
      </c>
      <c r="I2" s="33" t="s">
        <v>2</v>
      </c>
      <c r="J2" s="33" t="s">
        <v>6</v>
      </c>
      <c r="K2" s="34" t="s">
        <v>2</v>
      </c>
      <c r="L2" s="35" t="s">
        <v>7</v>
      </c>
      <c r="M2" s="35" t="s">
        <v>2</v>
      </c>
    </row>
    <row r="3" spans="1:13" ht="23.25" thickBot="1" x14ac:dyDescent="0.3">
      <c r="A3" s="36" t="s">
        <v>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  <c r="M3" s="39"/>
    </row>
    <row r="4" spans="1:13" ht="26.25" x14ac:dyDescent="0.25">
      <c r="A4" s="40" t="s">
        <v>9</v>
      </c>
      <c r="B4" s="41"/>
      <c r="C4" s="41"/>
      <c r="D4" s="41"/>
      <c r="E4" s="41"/>
      <c r="F4" s="41"/>
      <c r="G4" s="41"/>
      <c r="H4" s="41"/>
      <c r="I4" s="41"/>
      <c r="J4" s="41"/>
      <c r="K4" s="42"/>
      <c r="L4" s="43"/>
      <c r="M4" s="43"/>
    </row>
    <row r="5" spans="1:13" ht="42" customHeight="1" x14ac:dyDescent="0.25">
      <c r="A5" s="1" t="s">
        <v>10</v>
      </c>
      <c r="B5" s="44">
        <v>4</v>
      </c>
      <c r="C5" s="45"/>
      <c r="D5" s="46">
        <v>4</v>
      </c>
      <c r="E5" s="45"/>
      <c r="F5" s="45">
        <v>4</v>
      </c>
      <c r="G5" s="45">
        <v>1</v>
      </c>
      <c r="H5" s="45">
        <v>4</v>
      </c>
      <c r="I5" s="45"/>
      <c r="J5" s="45">
        <v>7</v>
      </c>
      <c r="K5" s="47"/>
      <c r="L5" s="48">
        <f>B5+D5+F5+H5+J5</f>
        <v>23</v>
      </c>
      <c r="M5" s="48">
        <f>C5+E5+G5+I5+K5</f>
        <v>1</v>
      </c>
    </row>
    <row r="6" spans="1:13" ht="40.5" customHeight="1" x14ac:dyDescent="0.25">
      <c r="A6" s="1" t="s">
        <v>11</v>
      </c>
      <c r="B6" s="44">
        <v>10</v>
      </c>
      <c r="C6" s="47">
        <v>2</v>
      </c>
      <c r="D6" s="45">
        <v>10</v>
      </c>
      <c r="E6" s="44">
        <v>1</v>
      </c>
      <c r="F6" s="45">
        <v>8</v>
      </c>
      <c r="G6" s="45"/>
      <c r="H6" s="45">
        <v>13</v>
      </c>
      <c r="I6" s="45"/>
      <c r="J6" s="45">
        <v>6</v>
      </c>
      <c r="K6" s="47"/>
      <c r="L6" s="48">
        <f t="shared" ref="L6:L8" si="0">B6+D6+F6+H6+J6</f>
        <v>47</v>
      </c>
      <c r="M6" s="48">
        <f t="shared" ref="M6:M8" si="1">C6+E6+G6+I6+K6</f>
        <v>3</v>
      </c>
    </row>
    <row r="7" spans="1:13" ht="42.75" customHeight="1" x14ac:dyDescent="0.25">
      <c r="A7" s="1" t="s">
        <v>14</v>
      </c>
      <c r="B7" s="44">
        <v>5</v>
      </c>
      <c r="C7" s="45">
        <v>1</v>
      </c>
      <c r="D7" s="49">
        <v>5</v>
      </c>
      <c r="E7" s="45"/>
      <c r="F7" s="45">
        <v>5</v>
      </c>
      <c r="G7" s="45"/>
      <c r="H7" s="45">
        <v>5</v>
      </c>
      <c r="I7" s="45"/>
      <c r="J7" s="45">
        <v>5</v>
      </c>
      <c r="K7" s="47"/>
      <c r="L7" s="48">
        <f t="shared" si="0"/>
        <v>25</v>
      </c>
      <c r="M7" s="48">
        <f t="shared" si="1"/>
        <v>1</v>
      </c>
    </row>
    <row r="8" spans="1:13" ht="49.5" customHeight="1" x14ac:dyDescent="0.25">
      <c r="A8" s="1" t="s">
        <v>15</v>
      </c>
      <c r="B8" s="44">
        <v>9</v>
      </c>
      <c r="C8" s="45">
        <v>1</v>
      </c>
      <c r="D8" s="45">
        <v>9</v>
      </c>
      <c r="E8" s="45">
        <v>1</v>
      </c>
      <c r="F8" s="45">
        <v>9</v>
      </c>
      <c r="G8" s="45"/>
      <c r="H8" s="45">
        <v>6</v>
      </c>
      <c r="I8" s="45"/>
      <c r="J8" s="45">
        <v>10</v>
      </c>
      <c r="K8" s="47">
        <v>1</v>
      </c>
      <c r="L8" s="48">
        <f t="shared" si="0"/>
        <v>43</v>
      </c>
      <c r="M8" s="48">
        <f t="shared" si="1"/>
        <v>3</v>
      </c>
    </row>
    <row r="9" spans="1:13" ht="70.5" customHeight="1" x14ac:dyDescent="0.25">
      <c r="A9" s="1" t="s">
        <v>16</v>
      </c>
      <c r="B9" s="44">
        <v>6</v>
      </c>
      <c r="C9" s="45"/>
      <c r="D9" s="45">
        <v>6</v>
      </c>
      <c r="E9" s="45">
        <v>1</v>
      </c>
      <c r="F9" s="45">
        <v>8</v>
      </c>
      <c r="G9" s="45">
        <v>2</v>
      </c>
      <c r="H9" s="45">
        <v>3</v>
      </c>
      <c r="I9" s="45"/>
      <c r="J9" s="45">
        <v>6</v>
      </c>
      <c r="K9" s="47"/>
      <c r="L9" s="48">
        <f t="shared" ref="L9:L13" si="2">B9+D9+F9+H9+J9</f>
        <v>29</v>
      </c>
      <c r="M9" s="48">
        <f t="shared" ref="M9:M13" si="3">C9+E9+G9+I9+K9</f>
        <v>3</v>
      </c>
    </row>
    <row r="10" spans="1:13" ht="79.5" customHeight="1" x14ac:dyDescent="0.25">
      <c r="A10" s="1" t="s">
        <v>13</v>
      </c>
      <c r="B10" s="44">
        <v>1</v>
      </c>
      <c r="C10" s="45"/>
      <c r="D10" s="45">
        <v>2</v>
      </c>
      <c r="E10" s="45"/>
      <c r="F10" s="45"/>
      <c r="G10" s="45"/>
      <c r="H10" s="45">
        <v>1</v>
      </c>
      <c r="I10" s="45"/>
      <c r="J10" s="45"/>
      <c r="K10" s="47"/>
      <c r="L10" s="48">
        <f t="shared" si="2"/>
        <v>4</v>
      </c>
      <c r="M10" s="48">
        <f t="shared" si="3"/>
        <v>0</v>
      </c>
    </row>
    <row r="11" spans="1:13" ht="38.25" customHeight="1" x14ac:dyDescent="0.25">
      <c r="A11" s="1" t="s">
        <v>12</v>
      </c>
      <c r="B11" s="44">
        <v>8</v>
      </c>
      <c r="C11" s="45">
        <v>1</v>
      </c>
      <c r="D11" s="45">
        <v>4</v>
      </c>
      <c r="E11" s="45">
        <v>1</v>
      </c>
      <c r="F11" s="45">
        <v>2</v>
      </c>
      <c r="G11" s="45"/>
      <c r="H11" s="45">
        <v>4</v>
      </c>
      <c r="I11" s="45"/>
      <c r="J11" s="45">
        <v>4</v>
      </c>
      <c r="K11" s="47"/>
      <c r="L11" s="48">
        <f t="shared" si="2"/>
        <v>22</v>
      </c>
      <c r="M11" s="48">
        <f t="shared" si="3"/>
        <v>2</v>
      </c>
    </row>
    <row r="12" spans="1:13" ht="21" x14ac:dyDescent="0.25">
      <c r="A12" s="1" t="s">
        <v>17</v>
      </c>
      <c r="B12" s="44">
        <v>1</v>
      </c>
      <c r="C12" s="45"/>
      <c r="D12" s="45"/>
      <c r="E12" s="45"/>
      <c r="F12" s="45">
        <v>2</v>
      </c>
      <c r="G12" s="45"/>
      <c r="H12" s="45">
        <v>2</v>
      </c>
      <c r="I12" s="45">
        <v>1</v>
      </c>
      <c r="J12" s="45">
        <v>1</v>
      </c>
      <c r="K12" s="47"/>
      <c r="L12" s="48">
        <f t="shared" si="2"/>
        <v>6</v>
      </c>
      <c r="M12" s="48">
        <f t="shared" si="3"/>
        <v>1</v>
      </c>
    </row>
    <row r="13" spans="1:13" ht="21.75" thickBot="1" x14ac:dyDescent="0.3">
      <c r="A13" s="2" t="s">
        <v>18</v>
      </c>
      <c r="B13" s="50">
        <v>4</v>
      </c>
      <c r="C13" s="46"/>
      <c r="D13" s="46">
        <v>2</v>
      </c>
      <c r="E13" s="46"/>
      <c r="F13" s="46">
        <v>2</v>
      </c>
      <c r="G13" s="46">
        <v>1</v>
      </c>
      <c r="H13" s="46">
        <v>1</v>
      </c>
      <c r="I13" s="46"/>
      <c r="J13" s="46">
        <v>1</v>
      </c>
      <c r="K13" s="51"/>
      <c r="L13" s="52">
        <f t="shared" si="2"/>
        <v>10</v>
      </c>
      <c r="M13" s="52">
        <f t="shared" si="3"/>
        <v>1</v>
      </c>
    </row>
    <row r="14" spans="1:13" ht="21.75" thickBot="1" x14ac:dyDescent="0.3">
      <c r="A14" s="4"/>
      <c r="B14" s="53"/>
      <c r="C14" s="54"/>
      <c r="D14" s="54"/>
      <c r="E14" s="54"/>
      <c r="F14" s="54"/>
      <c r="G14" s="54"/>
      <c r="H14" s="54"/>
      <c r="I14" s="54"/>
      <c r="J14" s="54"/>
      <c r="K14" s="55"/>
      <c r="L14" s="56">
        <f>SUM(L5:L13)</f>
        <v>209</v>
      </c>
      <c r="M14" s="56">
        <f>SUM(M5:M13)</f>
        <v>15</v>
      </c>
    </row>
    <row r="15" spans="1:13" ht="21.75" thickBot="1" x14ac:dyDescent="0.3">
      <c r="A15" s="3" t="s">
        <v>19</v>
      </c>
      <c r="B15" s="57">
        <f>SUM(B5:B13)</f>
        <v>48</v>
      </c>
      <c r="C15" s="57">
        <f>SUM(C5:C13)</f>
        <v>5</v>
      </c>
      <c r="D15" s="57">
        <f>SUM(D5:D13)</f>
        <v>42</v>
      </c>
      <c r="E15" s="57">
        <f>SUM(E5:E13)</f>
        <v>4</v>
      </c>
      <c r="F15" s="57">
        <f t="shared" ref="F15:K15" si="4">SUM(F5:F13)</f>
        <v>40</v>
      </c>
      <c r="G15" s="57">
        <f t="shared" si="4"/>
        <v>4</v>
      </c>
      <c r="H15" s="57">
        <f t="shared" si="4"/>
        <v>39</v>
      </c>
      <c r="I15" s="57">
        <f t="shared" si="4"/>
        <v>1</v>
      </c>
      <c r="J15" s="57">
        <f t="shared" si="4"/>
        <v>40</v>
      </c>
      <c r="K15" s="57">
        <f t="shared" si="4"/>
        <v>1</v>
      </c>
      <c r="L15" s="58">
        <f>B15+D15+F15+H15+J15</f>
        <v>209</v>
      </c>
      <c r="M15" s="58">
        <f>C15+E15+G15+I15+K15</f>
        <v>15</v>
      </c>
    </row>
    <row r="16" spans="1:13" ht="18.75" x14ac:dyDescent="0.25">
      <c r="A16" s="5" t="s">
        <v>20</v>
      </c>
      <c r="B16" s="59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38.25" thickBot="1" x14ac:dyDescent="0.3">
      <c r="A17" s="121" t="s">
        <v>21</v>
      </c>
      <c r="B17" s="50">
        <v>3</v>
      </c>
      <c r="C17" s="46"/>
      <c r="D17" s="46">
        <v>4</v>
      </c>
      <c r="E17" s="46"/>
      <c r="F17" s="46">
        <v>9</v>
      </c>
      <c r="G17" s="46"/>
      <c r="H17" s="46">
        <v>6</v>
      </c>
      <c r="I17" s="46"/>
      <c r="J17" s="46"/>
      <c r="K17" s="46"/>
      <c r="L17" s="52">
        <f t="shared" ref="L17" si="5">B17+D17+F17+H17+J17</f>
        <v>22</v>
      </c>
      <c r="M17" s="60">
        <f>C17+E17+G17+I17+K17</f>
        <v>0</v>
      </c>
    </row>
    <row r="18" spans="1:13" ht="21.75" thickBot="1" x14ac:dyDescent="0.3">
      <c r="A18" s="3" t="s">
        <v>22</v>
      </c>
      <c r="B18" s="122">
        <f t="shared" ref="B18:M18" si="6">SUM(B17)</f>
        <v>3</v>
      </c>
      <c r="C18" s="122">
        <f t="shared" si="6"/>
        <v>0</v>
      </c>
      <c r="D18" s="122">
        <f t="shared" si="6"/>
        <v>4</v>
      </c>
      <c r="E18" s="122">
        <f t="shared" si="6"/>
        <v>0</v>
      </c>
      <c r="F18" s="122">
        <f t="shared" si="6"/>
        <v>9</v>
      </c>
      <c r="G18" s="122">
        <f t="shared" si="6"/>
        <v>0</v>
      </c>
      <c r="H18" s="122">
        <f t="shared" si="6"/>
        <v>6</v>
      </c>
      <c r="I18" s="122">
        <f t="shared" si="6"/>
        <v>0</v>
      </c>
      <c r="J18" s="122">
        <f t="shared" si="6"/>
        <v>0</v>
      </c>
      <c r="K18" s="122">
        <f t="shared" si="6"/>
        <v>0</v>
      </c>
      <c r="L18" s="123">
        <f t="shared" si="6"/>
        <v>22</v>
      </c>
      <c r="M18" s="61">
        <f t="shared" si="6"/>
        <v>0</v>
      </c>
    </row>
    <row r="19" spans="1:13" ht="42.75" thickBot="1" x14ac:dyDescent="0.3">
      <c r="A19" s="62" t="s">
        <v>23</v>
      </c>
      <c r="B19" s="63">
        <f t="shared" ref="B19:M19" si="7">B15+B18</f>
        <v>51</v>
      </c>
      <c r="C19" s="63">
        <f t="shared" si="7"/>
        <v>5</v>
      </c>
      <c r="D19" s="63">
        <f t="shared" si="7"/>
        <v>46</v>
      </c>
      <c r="E19" s="63">
        <f t="shared" si="7"/>
        <v>4</v>
      </c>
      <c r="F19" s="63">
        <f t="shared" si="7"/>
        <v>49</v>
      </c>
      <c r="G19" s="63">
        <f t="shared" si="7"/>
        <v>4</v>
      </c>
      <c r="H19" s="63">
        <f t="shared" si="7"/>
        <v>45</v>
      </c>
      <c r="I19" s="63">
        <f t="shared" si="7"/>
        <v>1</v>
      </c>
      <c r="J19" s="63">
        <f t="shared" si="7"/>
        <v>40</v>
      </c>
      <c r="K19" s="63">
        <f t="shared" si="7"/>
        <v>1</v>
      </c>
      <c r="L19" s="63">
        <f t="shared" si="7"/>
        <v>231</v>
      </c>
      <c r="M19" s="63">
        <f t="shared" si="7"/>
        <v>15</v>
      </c>
    </row>
    <row r="20" spans="1:13" ht="23.25" thickBot="1" x14ac:dyDescent="0.3">
      <c r="A20" s="64" t="s">
        <v>24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5"/>
      <c r="M20" s="64"/>
    </row>
    <row r="21" spans="1:13" ht="30.75" thickTop="1" x14ac:dyDescent="0.25">
      <c r="A21" s="40" t="s">
        <v>9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33" t="s">
        <v>2</v>
      </c>
      <c r="H21" s="33" t="s">
        <v>5</v>
      </c>
      <c r="I21" s="33" t="s">
        <v>2</v>
      </c>
      <c r="J21" s="33" t="s">
        <v>6</v>
      </c>
      <c r="K21" s="34" t="s">
        <v>2</v>
      </c>
      <c r="L21" s="35" t="s">
        <v>7</v>
      </c>
      <c r="M21" s="35" t="s">
        <v>2</v>
      </c>
    </row>
    <row r="22" spans="1:13" ht="37.5" x14ac:dyDescent="0.25">
      <c r="A22" s="6" t="s">
        <v>10</v>
      </c>
      <c r="B22" s="66"/>
      <c r="C22" s="66"/>
      <c r="D22" s="66">
        <v>1</v>
      </c>
      <c r="E22" s="66"/>
      <c r="F22" s="66"/>
      <c r="G22" s="66"/>
      <c r="H22" s="66"/>
      <c r="I22" s="66"/>
      <c r="J22" s="66"/>
      <c r="K22" s="66"/>
      <c r="L22" s="52">
        <f t="shared" ref="L22" si="8">B22+D22+F22+H22+J22</f>
        <v>1</v>
      </c>
      <c r="M22" s="60">
        <f>C22+E22+G22+I22+K22</f>
        <v>0</v>
      </c>
    </row>
    <row r="23" spans="1:13" ht="37.5" x14ac:dyDescent="0.25">
      <c r="A23" s="6" t="s">
        <v>11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52">
        <f t="shared" ref="L23:L30" si="9">B23+D23+F23+H23+J23</f>
        <v>0</v>
      </c>
      <c r="M23" s="60">
        <f t="shared" ref="M23:M30" si="10">C23+E23+G23+I23+K23</f>
        <v>0</v>
      </c>
    </row>
    <row r="24" spans="1:13" ht="37.5" x14ac:dyDescent="0.25">
      <c r="A24" s="6" t="s">
        <v>14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52">
        <f t="shared" si="9"/>
        <v>0</v>
      </c>
      <c r="M24" s="60">
        <f t="shared" si="10"/>
        <v>0</v>
      </c>
    </row>
    <row r="25" spans="1:13" ht="37.5" x14ac:dyDescent="0.25">
      <c r="A25" s="6" t="s">
        <v>15</v>
      </c>
      <c r="B25" s="66">
        <v>2</v>
      </c>
      <c r="C25" s="66"/>
      <c r="D25" s="66">
        <v>2</v>
      </c>
      <c r="E25" s="66"/>
      <c r="F25" s="66">
        <v>1</v>
      </c>
      <c r="G25" s="66"/>
      <c r="H25" s="66">
        <v>1</v>
      </c>
      <c r="I25" s="66"/>
      <c r="J25" s="66"/>
      <c r="K25" s="66"/>
      <c r="L25" s="52">
        <f t="shared" si="9"/>
        <v>6</v>
      </c>
      <c r="M25" s="60">
        <f t="shared" si="10"/>
        <v>0</v>
      </c>
    </row>
    <row r="26" spans="1:13" ht="75" x14ac:dyDescent="0.25">
      <c r="A26" s="6" t="s">
        <v>16</v>
      </c>
      <c r="B26" s="66">
        <v>1</v>
      </c>
      <c r="C26" s="66"/>
      <c r="D26" s="66"/>
      <c r="E26" s="66"/>
      <c r="F26" s="66"/>
      <c r="G26" s="66"/>
      <c r="H26" s="66"/>
      <c r="I26" s="66"/>
      <c r="J26" s="66"/>
      <c r="K26" s="66"/>
      <c r="L26" s="52">
        <f t="shared" si="9"/>
        <v>1</v>
      </c>
      <c r="M26" s="60">
        <f t="shared" si="10"/>
        <v>0</v>
      </c>
    </row>
    <row r="27" spans="1:13" ht="75" x14ac:dyDescent="0.25">
      <c r="A27" s="6" t="s">
        <v>13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52">
        <f t="shared" si="9"/>
        <v>0</v>
      </c>
      <c r="M27" s="60">
        <f t="shared" si="10"/>
        <v>0</v>
      </c>
    </row>
    <row r="28" spans="1:13" ht="37.5" x14ac:dyDescent="0.25">
      <c r="A28" s="6" t="s">
        <v>12</v>
      </c>
      <c r="B28" s="66">
        <v>1</v>
      </c>
      <c r="C28" s="66"/>
      <c r="D28" s="66"/>
      <c r="E28" s="66"/>
      <c r="F28" s="66"/>
      <c r="G28" s="66"/>
      <c r="H28" s="66"/>
      <c r="I28" s="66"/>
      <c r="J28" s="66">
        <v>1</v>
      </c>
      <c r="K28" s="66"/>
      <c r="L28" s="52">
        <f t="shared" si="9"/>
        <v>2</v>
      </c>
      <c r="M28" s="60">
        <f t="shared" si="10"/>
        <v>0</v>
      </c>
    </row>
    <row r="29" spans="1:13" ht="23.25" x14ac:dyDescent="0.25">
      <c r="A29" s="6" t="s">
        <v>17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52">
        <f t="shared" si="9"/>
        <v>0</v>
      </c>
      <c r="M29" s="60">
        <f t="shared" si="10"/>
        <v>0</v>
      </c>
    </row>
    <row r="30" spans="1:13" ht="24" thickBot="1" x14ac:dyDescent="0.3">
      <c r="A30" s="7" t="s">
        <v>18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52">
        <f t="shared" si="9"/>
        <v>0</v>
      </c>
      <c r="M30" s="60">
        <f t="shared" si="10"/>
        <v>0</v>
      </c>
    </row>
    <row r="31" spans="1:13" ht="24" thickBot="1" x14ac:dyDescent="0.3">
      <c r="A31" s="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56">
        <f>SUM(L22:L30)</f>
        <v>10</v>
      </c>
      <c r="M31" s="69">
        <f>SUM(M22:M30)</f>
        <v>0</v>
      </c>
    </row>
    <row r="32" spans="1:13" ht="24" thickBot="1" x14ac:dyDescent="0.3">
      <c r="A32" s="9" t="s">
        <v>19</v>
      </c>
      <c r="B32" s="70">
        <f>SUM(B22:B30)</f>
        <v>4</v>
      </c>
      <c r="C32" s="70">
        <f t="shared" ref="C32:K32" si="11">SUM(C22:C30)</f>
        <v>0</v>
      </c>
      <c r="D32" s="70">
        <f t="shared" si="11"/>
        <v>3</v>
      </c>
      <c r="E32" s="70">
        <f t="shared" si="11"/>
        <v>0</v>
      </c>
      <c r="F32" s="70">
        <f t="shared" si="11"/>
        <v>1</v>
      </c>
      <c r="G32" s="70">
        <f t="shared" si="11"/>
        <v>0</v>
      </c>
      <c r="H32" s="70">
        <f t="shared" si="11"/>
        <v>1</v>
      </c>
      <c r="I32" s="70">
        <f t="shared" si="11"/>
        <v>0</v>
      </c>
      <c r="J32" s="70">
        <f t="shared" si="11"/>
        <v>1</v>
      </c>
      <c r="K32" s="70">
        <f t="shared" si="11"/>
        <v>0</v>
      </c>
      <c r="L32" s="115">
        <f>B32+D32+F32+H32+J32</f>
        <v>10</v>
      </c>
      <c r="M32" s="116">
        <f>C32+E32+G32+I32+K32</f>
        <v>0</v>
      </c>
    </row>
    <row r="33" spans="1:14" ht="21.75" thickBot="1" x14ac:dyDescent="0.3">
      <c r="A33" s="71" t="s">
        <v>20</v>
      </c>
      <c r="B33" s="71"/>
      <c r="C33" s="71"/>
      <c r="D33" s="71"/>
      <c r="E33" s="71"/>
      <c r="F33" s="71"/>
      <c r="G33" s="71"/>
      <c r="H33" s="71"/>
      <c r="I33" s="71"/>
      <c r="J33" s="71"/>
      <c r="K33" s="119"/>
      <c r="L33" s="56"/>
      <c r="M33" s="120"/>
    </row>
    <row r="34" spans="1:14" ht="38.25" thickBot="1" x14ac:dyDescent="0.3">
      <c r="A34" s="6" t="s">
        <v>21</v>
      </c>
      <c r="B34" s="66"/>
      <c r="C34" s="66"/>
      <c r="D34" s="66"/>
      <c r="E34" s="66"/>
      <c r="F34" s="66"/>
      <c r="G34" s="66"/>
      <c r="H34" s="66"/>
      <c r="I34" s="66"/>
      <c r="J34" s="66"/>
      <c r="K34" s="118"/>
      <c r="L34" s="56">
        <f>B34+D34+F34+H34+J34</f>
        <v>0</v>
      </c>
      <c r="M34" s="114">
        <f>C34+E34+G34+I34+K34</f>
        <v>0</v>
      </c>
    </row>
    <row r="35" spans="1:14" ht="38.25" thickBot="1" x14ac:dyDescent="0.3">
      <c r="A35" s="6" t="s">
        <v>61</v>
      </c>
      <c r="B35" s="66">
        <v>1</v>
      </c>
      <c r="C35" s="66"/>
      <c r="D35" s="66"/>
      <c r="E35" s="66"/>
      <c r="F35" s="66"/>
      <c r="G35" s="66"/>
      <c r="H35" s="66"/>
      <c r="I35" s="66"/>
      <c r="J35" s="66"/>
      <c r="K35" s="118"/>
      <c r="L35" s="56">
        <f>B35+D35+F35+H35+J35</f>
        <v>1</v>
      </c>
      <c r="M35" s="114">
        <f>SUM( C35,E35,G35,I35)</f>
        <v>0</v>
      </c>
    </row>
    <row r="36" spans="1:14" ht="18.75" x14ac:dyDescent="0.25">
      <c r="A36" s="72" t="s">
        <v>25</v>
      </c>
      <c r="B36" s="73">
        <f>SUM(B34:B35)</f>
        <v>1</v>
      </c>
      <c r="C36" s="73">
        <f t="shared" ref="C36:K36" si="12">SUM(C34:C35)</f>
        <v>0</v>
      </c>
      <c r="D36" s="73">
        <f t="shared" si="12"/>
        <v>0</v>
      </c>
      <c r="E36" s="73">
        <f t="shared" si="12"/>
        <v>0</v>
      </c>
      <c r="F36" s="73">
        <f t="shared" si="12"/>
        <v>0</v>
      </c>
      <c r="G36" s="73">
        <f t="shared" si="12"/>
        <v>0</v>
      </c>
      <c r="H36" s="73">
        <f t="shared" si="12"/>
        <v>0</v>
      </c>
      <c r="I36" s="73">
        <f t="shared" si="12"/>
        <v>0</v>
      </c>
      <c r="J36" s="73">
        <f t="shared" si="12"/>
        <v>0</v>
      </c>
      <c r="K36" s="73">
        <f t="shared" si="12"/>
        <v>0</v>
      </c>
      <c r="L36" s="73">
        <f>SUM(L34,B36,D36,F36,H36,J36)</f>
        <v>1</v>
      </c>
      <c r="M36" s="117">
        <f>SUM(M34)</f>
        <v>0</v>
      </c>
    </row>
    <row r="37" spans="1:14" ht="42.75" thickBot="1" x14ac:dyDescent="0.3">
      <c r="A37" s="74" t="s">
        <v>26</v>
      </c>
      <c r="B37" s="75">
        <f>B32+B36</f>
        <v>5</v>
      </c>
      <c r="C37" s="75">
        <f t="shared" ref="C37:K37" si="13">C32+C36</f>
        <v>0</v>
      </c>
      <c r="D37" s="75">
        <f t="shared" si="13"/>
        <v>3</v>
      </c>
      <c r="E37" s="75">
        <f t="shared" si="13"/>
        <v>0</v>
      </c>
      <c r="F37" s="75">
        <f t="shared" si="13"/>
        <v>1</v>
      </c>
      <c r="G37" s="75">
        <f t="shared" si="13"/>
        <v>0</v>
      </c>
      <c r="H37" s="75">
        <f t="shared" si="13"/>
        <v>1</v>
      </c>
      <c r="I37" s="75">
        <f t="shared" si="13"/>
        <v>0</v>
      </c>
      <c r="J37" s="75">
        <f t="shared" si="13"/>
        <v>1</v>
      </c>
      <c r="K37" s="75">
        <f t="shared" si="13"/>
        <v>0</v>
      </c>
      <c r="L37" s="75">
        <f>SUM(L32,L36)</f>
        <v>11</v>
      </c>
      <c r="M37" s="75">
        <f>M32+M34</f>
        <v>0</v>
      </c>
    </row>
    <row r="38" spans="1:14" ht="70.5" thickBot="1" x14ac:dyDescent="0.3">
      <c r="A38" s="76" t="s">
        <v>27</v>
      </c>
      <c r="B38" s="76">
        <f>B19+B37</f>
        <v>56</v>
      </c>
      <c r="C38" s="76">
        <f t="shared" ref="C38:K38" si="14">C19+C37</f>
        <v>5</v>
      </c>
      <c r="D38" s="76">
        <f t="shared" si="14"/>
        <v>49</v>
      </c>
      <c r="E38" s="76">
        <f t="shared" si="14"/>
        <v>4</v>
      </c>
      <c r="F38" s="76">
        <f t="shared" si="14"/>
        <v>50</v>
      </c>
      <c r="G38" s="76">
        <f t="shared" si="14"/>
        <v>4</v>
      </c>
      <c r="H38" s="76">
        <f t="shared" si="14"/>
        <v>46</v>
      </c>
      <c r="I38" s="76">
        <f t="shared" si="14"/>
        <v>1</v>
      </c>
      <c r="J38" s="76">
        <f t="shared" si="14"/>
        <v>41</v>
      </c>
      <c r="K38" s="77">
        <f t="shared" si="14"/>
        <v>1</v>
      </c>
      <c r="L38" s="30">
        <f>SUM(L19,L37)</f>
        <v>242</v>
      </c>
      <c r="M38" s="78">
        <f>M19+M37</f>
        <v>15</v>
      </c>
      <c r="N38" s="79"/>
    </row>
    <row r="39" spans="1:14" x14ac:dyDescent="0.2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1:14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1:14" x14ac:dyDescent="0.25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14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1:14" x14ac:dyDescent="0.2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4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4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4" x14ac:dyDescent="0.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14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14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  <row r="1062" s="31" customFormat="1" x14ac:dyDescent="0.25"/>
    <row r="1063" s="31" customFormat="1" x14ac:dyDescent="0.25"/>
    <row r="1064" s="31" customFormat="1" x14ac:dyDescent="0.25"/>
    <row r="1065" s="31" customFormat="1" x14ac:dyDescent="0.25"/>
    <row r="1066" s="31" customFormat="1" x14ac:dyDescent="0.25"/>
    <row r="1067" s="31" customFormat="1" x14ac:dyDescent="0.25"/>
    <row r="1068" s="31" customFormat="1" x14ac:dyDescent="0.25"/>
    <row r="1069" s="31" customFormat="1" x14ac:dyDescent="0.25"/>
    <row r="1070" s="31" customFormat="1" x14ac:dyDescent="0.25"/>
    <row r="1071" s="31" customFormat="1" x14ac:dyDescent="0.25"/>
    <row r="1072" s="31" customFormat="1" x14ac:dyDescent="0.25"/>
    <row r="1073" s="31" customFormat="1" x14ac:dyDescent="0.25"/>
    <row r="1074" s="31" customFormat="1" x14ac:dyDescent="0.25"/>
    <row r="1075" s="31" customFormat="1" x14ac:dyDescent="0.25"/>
    <row r="1076" s="31" customFormat="1" x14ac:dyDescent="0.25"/>
    <row r="1077" s="31" customFormat="1" x14ac:dyDescent="0.25"/>
    <row r="1078" s="31" customFormat="1" x14ac:dyDescent="0.25"/>
    <row r="1079" s="31" customFormat="1" x14ac:dyDescent="0.25"/>
    <row r="1080" s="31" customFormat="1" x14ac:dyDescent="0.25"/>
    <row r="1081" s="31" customFormat="1" x14ac:dyDescent="0.25"/>
    <row r="1082" s="31" customFormat="1" x14ac:dyDescent="0.25"/>
    <row r="1083" s="31" customFormat="1" x14ac:dyDescent="0.25"/>
    <row r="1084" s="31" customFormat="1" x14ac:dyDescent="0.25"/>
    <row r="1085" s="31" customFormat="1" x14ac:dyDescent="0.25"/>
    <row r="1086" s="31" customFormat="1" x14ac:dyDescent="0.25"/>
    <row r="1087" s="31" customFormat="1" x14ac:dyDescent="0.25"/>
    <row r="1088" s="31" customFormat="1" x14ac:dyDescent="0.25"/>
    <row r="1089" s="31" customFormat="1" x14ac:dyDescent="0.25"/>
    <row r="1090" s="31" customFormat="1" x14ac:dyDescent="0.25"/>
    <row r="1091" s="31" customFormat="1" x14ac:dyDescent="0.25"/>
    <row r="1092" s="31" customFormat="1" x14ac:dyDescent="0.25"/>
    <row r="1093" s="31" customFormat="1" x14ac:dyDescent="0.25"/>
    <row r="1094" s="31" customFormat="1" x14ac:dyDescent="0.25"/>
    <row r="1095" s="31" customFormat="1" x14ac:dyDescent="0.25"/>
    <row r="1096" s="31" customFormat="1" x14ac:dyDescent="0.25"/>
    <row r="1097" s="31" customFormat="1" x14ac:dyDescent="0.25"/>
    <row r="1098" s="31" customFormat="1" x14ac:dyDescent="0.25"/>
    <row r="1099" s="31" customFormat="1" x14ac:dyDescent="0.25"/>
    <row r="1100" s="31" customFormat="1" x14ac:dyDescent="0.25"/>
    <row r="1101" s="31" customFormat="1" x14ac:dyDescent="0.25"/>
    <row r="1102" s="31" customFormat="1" x14ac:dyDescent="0.25"/>
    <row r="1103" s="31" customFormat="1" x14ac:dyDescent="0.25"/>
    <row r="1104" s="31" customFormat="1" x14ac:dyDescent="0.25"/>
    <row r="1105" s="31" customFormat="1" x14ac:dyDescent="0.25"/>
    <row r="1106" s="31" customFormat="1" x14ac:dyDescent="0.25"/>
    <row r="1107" s="31" customFormat="1" x14ac:dyDescent="0.25"/>
    <row r="1108" s="31" customFormat="1" x14ac:dyDescent="0.25"/>
    <row r="1109" s="31" customFormat="1" x14ac:dyDescent="0.25"/>
    <row r="1110" s="31" customFormat="1" x14ac:dyDescent="0.25"/>
    <row r="1111" s="31" customFormat="1" x14ac:dyDescent="0.25"/>
    <row r="1112" s="31" customFormat="1" x14ac:dyDescent="0.25"/>
    <row r="1113" s="31" customFormat="1" x14ac:dyDescent="0.25"/>
    <row r="1114" s="31" customFormat="1" x14ac:dyDescent="0.25"/>
    <row r="1115" s="31" customFormat="1" x14ac:dyDescent="0.25"/>
    <row r="1116" s="31" customFormat="1" x14ac:dyDescent="0.25"/>
    <row r="1117" s="31" customFormat="1" x14ac:dyDescent="0.25"/>
    <row r="1118" s="31" customFormat="1" x14ac:dyDescent="0.25"/>
    <row r="1119" s="31" customFormat="1" x14ac:dyDescent="0.25"/>
    <row r="1120" s="31" customFormat="1" x14ac:dyDescent="0.25"/>
    <row r="1121" s="31" customFormat="1" x14ac:dyDescent="0.25"/>
    <row r="1122" s="31" customFormat="1" x14ac:dyDescent="0.25"/>
    <row r="1123" s="31" customFormat="1" x14ac:dyDescent="0.25"/>
    <row r="1124" s="31" customFormat="1" x14ac:dyDescent="0.25"/>
    <row r="1125" s="31" customFormat="1" x14ac:dyDescent="0.25"/>
    <row r="1126" s="31" customFormat="1" x14ac:dyDescent="0.25"/>
    <row r="1127" s="31" customFormat="1" x14ac:dyDescent="0.25"/>
    <row r="1128" s="31" customFormat="1" x14ac:dyDescent="0.25"/>
    <row r="1129" s="31" customFormat="1" x14ac:dyDescent="0.25"/>
    <row r="1130" s="31" customFormat="1" x14ac:dyDescent="0.25"/>
    <row r="1131" s="31" customFormat="1" x14ac:dyDescent="0.25"/>
    <row r="1132" s="31" customFormat="1" x14ac:dyDescent="0.25"/>
    <row r="1133" s="31" customFormat="1" x14ac:dyDescent="0.25"/>
    <row r="1134" s="31" customFormat="1" x14ac:dyDescent="0.25"/>
    <row r="1135" s="31" customFormat="1" x14ac:dyDescent="0.25"/>
    <row r="1136" s="31" customFormat="1" x14ac:dyDescent="0.25"/>
    <row r="1137" s="31" customFormat="1" x14ac:dyDescent="0.25"/>
    <row r="1138" s="31" customFormat="1" x14ac:dyDescent="0.25"/>
    <row r="1139" s="31" customFormat="1" x14ac:dyDescent="0.25"/>
    <row r="1140" s="31" customFormat="1" x14ac:dyDescent="0.25"/>
    <row r="1141" s="31" customFormat="1" x14ac:dyDescent="0.25"/>
    <row r="1142" s="31" customFormat="1" x14ac:dyDescent="0.25"/>
    <row r="1143" s="31" customFormat="1" x14ac:dyDescent="0.25"/>
    <row r="1144" s="31" customFormat="1" x14ac:dyDescent="0.25"/>
    <row r="1145" s="31" customFormat="1" x14ac:dyDescent="0.25"/>
    <row r="1146" s="31" customFormat="1" x14ac:dyDescent="0.25"/>
    <row r="1147" s="31" customFormat="1" x14ac:dyDescent="0.25"/>
    <row r="1148" s="31" customFormat="1" x14ac:dyDescent="0.25"/>
    <row r="1149" s="31" customFormat="1" x14ac:dyDescent="0.25"/>
    <row r="1150" s="31" customFormat="1" x14ac:dyDescent="0.25"/>
    <row r="1151" s="31" customFormat="1" x14ac:dyDescent="0.25"/>
    <row r="1152" s="31" customFormat="1" x14ac:dyDescent="0.25"/>
    <row r="1153" s="31" customFormat="1" x14ac:dyDescent="0.25"/>
    <row r="1154" s="31" customFormat="1" x14ac:dyDescent="0.25"/>
    <row r="1155" s="31" customFormat="1" x14ac:dyDescent="0.25"/>
    <row r="1156" s="31" customFormat="1" x14ac:dyDescent="0.25"/>
    <row r="1157" s="31" customFormat="1" x14ac:dyDescent="0.25"/>
    <row r="1158" s="31" customFormat="1" x14ac:dyDescent="0.25"/>
    <row r="1159" s="31" customFormat="1" x14ac:dyDescent="0.25"/>
    <row r="1160" s="31" customFormat="1" x14ac:dyDescent="0.25"/>
    <row r="1161" s="31" customFormat="1" x14ac:dyDescent="0.25"/>
    <row r="1162" s="31" customFormat="1" x14ac:dyDescent="0.25"/>
    <row r="1163" s="31" customFormat="1" x14ac:dyDescent="0.25"/>
    <row r="1164" s="31" customFormat="1" x14ac:dyDescent="0.25"/>
    <row r="1165" s="31" customFormat="1" x14ac:dyDescent="0.25"/>
    <row r="1166" s="31" customFormat="1" x14ac:dyDescent="0.25"/>
    <row r="1167" s="31" customFormat="1" x14ac:dyDescent="0.25"/>
    <row r="1168" s="31" customFormat="1" x14ac:dyDescent="0.25"/>
    <row r="1169" s="31" customFormat="1" x14ac:dyDescent="0.25"/>
    <row r="1170" s="31" customFormat="1" x14ac:dyDescent="0.25"/>
    <row r="1171" s="31" customFormat="1" x14ac:dyDescent="0.25"/>
    <row r="1172" s="31" customFormat="1" x14ac:dyDescent="0.25"/>
    <row r="1173" s="31" customFormat="1" x14ac:dyDescent="0.25"/>
    <row r="1174" s="31" customFormat="1" x14ac:dyDescent="0.25"/>
    <row r="1175" s="31" customFormat="1" x14ac:dyDescent="0.25"/>
    <row r="1176" s="31" customFormat="1" x14ac:dyDescent="0.25"/>
    <row r="1177" s="31" customFormat="1" x14ac:dyDescent="0.25"/>
    <row r="1178" s="31" customFormat="1" x14ac:dyDescent="0.25"/>
    <row r="1179" s="31" customFormat="1" x14ac:dyDescent="0.25"/>
    <row r="1180" s="31" customFormat="1" x14ac:dyDescent="0.25"/>
    <row r="1181" s="31" customFormat="1" x14ac:dyDescent="0.25"/>
    <row r="1182" s="31" customFormat="1" x14ac:dyDescent="0.25"/>
    <row r="1183" s="31" customFormat="1" x14ac:dyDescent="0.25"/>
    <row r="1184" s="31" customFormat="1" x14ac:dyDescent="0.25"/>
    <row r="1185" s="31" customFormat="1" x14ac:dyDescent="0.25"/>
    <row r="1186" s="31" customFormat="1" x14ac:dyDescent="0.25"/>
    <row r="1187" s="31" customFormat="1" x14ac:dyDescent="0.25"/>
    <row r="1188" s="31" customFormat="1" x14ac:dyDescent="0.25"/>
    <row r="1189" s="31" customFormat="1" x14ac:dyDescent="0.25"/>
    <row r="1190" s="31" customFormat="1" x14ac:dyDescent="0.25"/>
    <row r="1191" s="31" customFormat="1" x14ac:dyDescent="0.25"/>
    <row r="1192" s="31" customFormat="1" x14ac:dyDescent="0.25"/>
    <row r="1193" s="31" customFormat="1" x14ac:dyDescent="0.25"/>
    <row r="1194" s="31" customFormat="1" x14ac:dyDescent="0.25"/>
    <row r="1195" s="31" customFormat="1" x14ac:dyDescent="0.25"/>
    <row r="1196" s="31" customFormat="1" x14ac:dyDescent="0.25"/>
    <row r="1197" s="31" customFormat="1" x14ac:dyDescent="0.25"/>
    <row r="1198" s="31" customFormat="1" x14ac:dyDescent="0.25"/>
    <row r="1199" s="31" customFormat="1" x14ac:dyDescent="0.25"/>
    <row r="1200" s="31" customFormat="1" x14ac:dyDescent="0.25"/>
    <row r="1201" s="31" customFormat="1" x14ac:dyDescent="0.25"/>
    <row r="1202" s="31" customFormat="1" x14ac:dyDescent="0.25"/>
    <row r="1203" s="31" customFormat="1" x14ac:dyDescent="0.25"/>
    <row r="1204" s="31" customFormat="1" x14ac:dyDescent="0.25"/>
    <row r="1205" s="31" customFormat="1" x14ac:dyDescent="0.25"/>
    <row r="1206" s="31" customFormat="1" x14ac:dyDescent="0.25"/>
    <row r="1207" s="31" customFormat="1" x14ac:dyDescent="0.25"/>
    <row r="1208" s="31" customFormat="1" x14ac:dyDescent="0.25"/>
    <row r="1209" s="31" customFormat="1" x14ac:dyDescent="0.25"/>
    <row r="1210" s="31" customFormat="1" x14ac:dyDescent="0.25"/>
    <row r="1211" s="31" customFormat="1" x14ac:dyDescent="0.25"/>
    <row r="1212" s="31" customFormat="1" x14ac:dyDescent="0.25"/>
    <row r="1213" s="31" customFormat="1" x14ac:dyDescent="0.25"/>
    <row r="1214" s="31" customFormat="1" x14ac:dyDescent="0.25"/>
    <row r="1215" s="31" customFormat="1" x14ac:dyDescent="0.25"/>
    <row r="1216" s="31" customFormat="1" x14ac:dyDescent="0.25"/>
    <row r="1217" s="31" customFormat="1" x14ac:dyDescent="0.25"/>
    <row r="1218" s="31" customFormat="1" x14ac:dyDescent="0.25"/>
    <row r="1219" s="31" customFormat="1" x14ac:dyDescent="0.25"/>
    <row r="1220" s="31" customFormat="1" x14ac:dyDescent="0.25"/>
    <row r="1221" s="31" customFormat="1" x14ac:dyDescent="0.25"/>
    <row r="1222" s="31" customFormat="1" x14ac:dyDescent="0.25"/>
    <row r="1223" s="31" customFormat="1" x14ac:dyDescent="0.25"/>
    <row r="1224" s="31" customFormat="1" x14ac:dyDescent="0.25"/>
    <row r="1225" s="31" customFormat="1" x14ac:dyDescent="0.25"/>
    <row r="1226" s="31" customFormat="1" x14ac:dyDescent="0.25"/>
    <row r="1227" s="31" customFormat="1" x14ac:dyDescent="0.25"/>
    <row r="1228" s="31" customFormat="1" x14ac:dyDescent="0.25"/>
    <row r="1229" s="31" customFormat="1" x14ac:dyDescent="0.25"/>
    <row r="1230" s="31" customFormat="1" x14ac:dyDescent="0.25"/>
    <row r="1231" s="31" customFormat="1" x14ac:dyDescent="0.25"/>
    <row r="1232" s="31" customFormat="1" x14ac:dyDescent="0.25"/>
    <row r="1233" s="31" customFormat="1" x14ac:dyDescent="0.25"/>
    <row r="1234" s="31" customFormat="1" x14ac:dyDescent="0.25"/>
    <row r="1235" s="31" customFormat="1" x14ac:dyDescent="0.25"/>
    <row r="1236" s="31" customFormat="1" x14ac:dyDescent="0.25"/>
    <row r="1237" s="31" customFormat="1" x14ac:dyDescent="0.25"/>
    <row r="1238" s="31" customFormat="1" x14ac:dyDescent="0.25"/>
    <row r="1239" s="31" customFormat="1" x14ac:dyDescent="0.25"/>
    <row r="1240" s="31" customFormat="1" x14ac:dyDescent="0.25"/>
    <row r="1241" s="31" customFormat="1" x14ac:dyDescent="0.25"/>
    <row r="1242" s="31" customFormat="1" x14ac:dyDescent="0.25"/>
    <row r="1243" s="31" customFormat="1" x14ac:dyDescent="0.25"/>
    <row r="1244" s="31" customFormat="1" x14ac:dyDescent="0.25"/>
    <row r="1245" s="31" customFormat="1" x14ac:dyDescent="0.25"/>
    <row r="1246" s="31" customFormat="1" x14ac:dyDescent="0.25"/>
    <row r="1247" s="31" customFormat="1" x14ac:dyDescent="0.25"/>
    <row r="1248" s="31" customFormat="1" x14ac:dyDescent="0.25"/>
    <row r="1249" s="31" customFormat="1" x14ac:dyDescent="0.25"/>
    <row r="1250" s="31" customFormat="1" x14ac:dyDescent="0.25"/>
    <row r="1251" s="31" customFormat="1" x14ac:dyDescent="0.25"/>
    <row r="1252" s="31" customFormat="1" x14ac:dyDescent="0.25"/>
    <row r="1253" s="31" customFormat="1" x14ac:dyDescent="0.25"/>
    <row r="1254" s="31" customFormat="1" x14ac:dyDescent="0.25"/>
    <row r="1255" s="31" customFormat="1" x14ac:dyDescent="0.25"/>
    <row r="1256" s="31" customFormat="1" x14ac:dyDescent="0.25"/>
    <row r="1257" s="31" customFormat="1" x14ac:dyDescent="0.25"/>
    <row r="1258" s="31" customFormat="1" x14ac:dyDescent="0.25"/>
    <row r="1259" s="31" customFormat="1" x14ac:dyDescent="0.25"/>
    <row r="1260" s="31" customFormat="1" x14ac:dyDescent="0.25"/>
    <row r="1261" s="31" customFormat="1" x14ac:dyDescent="0.25"/>
    <row r="1262" s="31" customFormat="1" x14ac:dyDescent="0.25"/>
    <row r="1263" s="31" customFormat="1" x14ac:dyDescent="0.25"/>
    <row r="1264" s="31" customFormat="1" x14ac:dyDescent="0.25"/>
    <row r="1265" s="31" customFormat="1" x14ac:dyDescent="0.25"/>
    <row r="1266" s="31" customFormat="1" x14ac:dyDescent="0.25"/>
    <row r="1267" s="31" customFormat="1" x14ac:dyDescent="0.25"/>
    <row r="1268" s="31" customFormat="1" x14ac:dyDescent="0.25"/>
    <row r="1269" s="31" customFormat="1" x14ac:dyDescent="0.25"/>
    <row r="1270" s="31" customFormat="1" x14ac:dyDescent="0.25"/>
    <row r="1271" s="31" customFormat="1" x14ac:dyDescent="0.25"/>
    <row r="1272" s="31" customFormat="1" x14ac:dyDescent="0.25"/>
    <row r="1273" s="31" customFormat="1" x14ac:dyDescent="0.25"/>
    <row r="1274" s="31" customFormat="1" x14ac:dyDescent="0.25"/>
    <row r="1275" s="31" customFormat="1" x14ac:dyDescent="0.25"/>
    <row r="1276" s="31" customFormat="1" x14ac:dyDescent="0.25"/>
    <row r="1277" s="31" customFormat="1" x14ac:dyDescent="0.25"/>
    <row r="1278" s="31" customFormat="1" x14ac:dyDescent="0.25"/>
    <row r="1279" s="31" customFormat="1" x14ac:dyDescent="0.25"/>
    <row r="1280" s="31" customFormat="1" x14ac:dyDescent="0.25"/>
    <row r="1281" s="31" customFormat="1" x14ac:dyDescent="0.25"/>
    <row r="1282" s="31" customFormat="1" x14ac:dyDescent="0.25"/>
    <row r="1283" s="31" customFormat="1" x14ac:dyDescent="0.25"/>
    <row r="1284" s="31" customFormat="1" x14ac:dyDescent="0.25"/>
    <row r="1285" s="31" customFormat="1" x14ac:dyDescent="0.25"/>
    <row r="1286" s="31" customFormat="1" x14ac:dyDescent="0.25"/>
    <row r="1287" s="31" customFormat="1" x14ac:dyDescent="0.25"/>
    <row r="1288" s="31" customFormat="1" x14ac:dyDescent="0.25"/>
    <row r="1289" s="31" customFormat="1" x14ac:dyDescent="0.25"/>
    <row r="1290" s="31" customFormat="1" x14ac:dyDescent="0.25"/>
    <row r="1291" s="31" customFormat="1" x14ac:dyDescent="0.25"/>
    <row r="1292" s="31" customFormat="1" x14ac:dyDescent="0.25"/>
    <row r="1293" s="31" customFormat="1" x14ac:dyDescent="0.25"/>
    <row r="1294" s="31" customFormat="1" x14ac:dyDescent="0.25"/>
    <row r="1295" s="31" customFormat="1" x14ac:dyDescent="0.25"/>
    <row r="1296" s="31" customFormat="1" x14ac:dyDescent="0.25"/>
    <row r="1297" s="31" customFormat="1" x14ac:dyDescent="0.25"/>
    <row r="1298" s="31" customFormat="1" x14ac:dyDescent="0.25"/>
    <row r="1299" s="31" customFormat="1" x14ac:dyDescent="0.25"/>
    <row r="1300" s="31" customFormat="1" x14ac:dyDescent="0.25"/>
    <row r="1301" s="31" customFormat="1" x14ac:dyDescent="0.25"/>
    <row r="1302" s="31" customFormat="1" x14ac:dyDescent="0.25"/>
    <row r="1303" s="31" customFormat="1" x14ac:dyDescent="0.25"/>
    <row r="1304" s="31" customFormat="1" x14ac:dyDescent="0.25"/>
    <row r="1305" s="31" customFormat="1" x14ac:dyDescent="0.25"/>
    <row r="1306" s="31" customFormat="1" x14ac:dyDescent="0.25"/>
    <row r="1307" s="31" customFormat="1" x14ac:dyDescent="0.25"/>
    <row r="1308" s="31" customFormat="1" x14ac:dyDescent="0.25"/>
    <row r="1309" s="31" customFormat="1" x14ac:dyDescent="0.25"/>
    <row r="1310" s="31" customFormat="1" x14ac:dyDescent="0.25"/>
    <row r="1311" s="31" customFormat="1" x14ac:dyDescent="0.25"/>
    <row r="1312" s="31" customFormat="1" x14ac:dyDescent="0.25"/>
    <row r="1313" s="31" customFormat="1" x14ac:dyDescent="0.25"/>
    <row r="1314" s="31" customFormat="1" x14ac:dyDescent="0.25"/>
    <row r="1315" s="31" customFormat="1" x14ac:dyDescent="0.25"/>
    <row r="1316" s="31" customFormat="1" x14ac:dyDescent="0.25"/>
    <row r="1317" s="31" customFormat="1" x14ac:dyDescent="0.25"/>
    <row r="1318" s="31" customFormat="1" x14ac:dyDescent="0.25"/>
    <row r="1319" s="31" customFormat="1" x14ac:dyDescent="0.25"/>
    <row r="1320" s="31" customFormat="1" x14ac:dyDescent="0.25"/>
    <row r="1321" s="31" customFormat="1" x14ac:dyDescent="0.25"/>
    <row r="1322" s="31" customFormat="1" x14ac:dyDescent="0.25"/>
    <row r="1323" s="31" customFormat="1" x14ac:dyDescent="0.25"/>
    <row r="1324" s="31" customFormat="1" x14ac:dyDescent="0.25"/>
    <row r="1325" s="31" customFormat="1" x14ac:dyDescent="0.25"/>
    <row r="1326" s="31" customFormat="1" x14ac:dyDescent="0.25"/>
    <row r="1327" s="31" customFormat="1" x14ac:dyDescent="0.25"/>
    <row r="1328" s="31" customFormat="1" x14ac:dyDescent="0.25"/>
    <row r="1329" s="31" customFormat="1" x14ac:dyDescent="0.25"/>
    <row r="1330" s="31" customFormat="1" x14ac:dyDescent="0.25"/>
    <row r="1331" s="31" customFormat="1" x14ac:dyDescent="0.25"/>
    <row r="1332" s="31" customFormat="1" x14ac:dyDescent="0.25"/>
    <row r="1333" s="31" customFormat="1" x14ac:dyDescent="0.25"/>
    <row r="1334" s="31" customFormat="1" x14ac:dyDescent="0.25"/>
    <row r="1335" s="31" customFormat="1" x14ac:dyDescent="0.25"/>
    <row r="1336" s="31" customFormat="1" x14ac:dyDescent="0.25"/>
    <row r="1337" s="31" customFormat="1" x14ac:dyDescent="0.25"/>
    <row r="1338" s="31" customFormat="1" x14ac:dyDescent="0.25"/>
    <row r="1339" s="31" customFormat="1" x14ac:dyDescent="0.25"/>
    <row r="1340" s="31" customFormat="1" x14ac:dyDescent="0.25"/>
    <row r="1341" s="31" customFormat="1" x14ac:dyDescent="0.25"/>
    <row r="1342" s="31" customFormat="1" x14ac:dyDescent="0.25"/>
    <row r="1343" s="31" customFormat="1" x14ac:dyDescent="0.25"/>
    <row r="1344" s="31" customFormat="1" x14ac:dyDescent="0.25"/>
    <row r="1345" s="31" customFormat="1" x14ac:dyDescent="0.25"/>
    <row r="1346" s="31" customFormat="1" x14ac:dyDescent="0.25"/>
    <row r="1347" s="31" customFormat="1" x14ac:dyDescent="0.25"/>
    <row r="1348" s="31" customFormat="1" x14ac:dyDescent="0.25"/>
    <row r="1349" s="31" customFormat="1" x14ac:dyDescent="0.25"/>
    <row r="1350" s="31" customFormat="1" x14ac:dyDescent="0.25"/>
    <row r="1351" s="31" customFormat="1" x14ac:dyDescent="0.25"/>
    <row r="1352" s="31" customFormat="1" x14ac:dyDescent="0.25"/>
    <row r="1353" s="31" customFormat="1" x14ac:dyDescent="0.25"/>
    <row r="1354" s="31" customFormat="1" x14ac:dyDescent="0.25"/>
    <row r="1355" s="31" customFormat="1" x14ac:dyDescent="0.25"/>
    <row r="1356" s="31" customFormat="1" x14ac:dyDescent="0.25"/>
    <row r="1357" s="31" customFormat="1" x14ac:dyDescent="0.25"/>
    <row r="1358" s="31" customFormat="1" x14ac:dyDescent="0.25"/>
    <row r="1359" s="31" customFormat="1" x14ac:dyDescent="0.25"/>
    <row r="1360" s="31" customFormat="1" x14ac:dyDescent="0.25"/>
    <row r="1361" s="31" customFormat="1" x14ac:dyDescent="0.25"/>
    <row r="1362" s="31" customFormat="1" x14ac:dyDescent="0.25"/>
    <row r="1363" s="31" customFormat="1" x14ac:dyDescent="0.25"/>
    <row r="1364" s="31" customFormat="1" x14ac:dyDescent="0.25"/>
    <row r="1365" s="31" customFormat="1" x14ac:dyDescent="0.25"/>
    <row r="1366" s="31" customFormat="1" x14ac:dyDescent="0.25"/>
    <row r="1367" s="31" customFormat="1" x14ac:dyDescent="0.25"/>
    <row r="1368" s="31" customFormat="1" x14ac:dyDescent="0.25"/>
    <row r="1369" s="31" customFormat="1" x14ac:dyDescent="0.25"/>
    <row r="1370" s="31" customFormat="1" x14ac:dyDescent="0.25"/>
    <row r="1371" s="31" customFormat="1" x14ac:dyDescent="0.25"/>
    <row r="1372" s="31" customFormat="1" x14ac:dyDescent="0.25"/>
    <row r="1373" s="31" customFormat="1" x14ac:dyDescent="0.25"/>
    <row r="1374" s="31" customFormat="1" x14ac:dyDescent="0.25"/>
    <row r="1375" s="31" customFormat="1" x14ac:dyDescent="0.25"/>
    <row r="1376" s="31" customFormat="1" x14ac:dyDescent="0.25"/>
    <row r="1377" s="31" customFormat="1" x14ac:dyDescent="0.25"/>
    <row r="1378" s="31" customFormat="1" x14ac:dyDescent="0.25"/>
    <row r="1379" s="31" customFormat="1" x14ac:dyDescent="0.25"/>
    <row r="1380" s="31" customFormat="1" x14ac:dyDescent="0.25"/>
    <row r="1381" s="31" customFormat="1" x14ac:dyDescent="0.25"/>
    <row r="1382" s="31" customFormat="1" x14ac:dyDescent="0.25"/>
    <row r="1383" s="31" customFormat="1" x14ac:dyDescent="0.25"/>
    <row r="1384" s="31" customFormat="1" x14ac:dyDescent="0.25"/>
    <row r="1385" s="31" customFormat="1" x14ac:dyDescent="0.25"/>
    <row r="1386" s="31" customFormat="1" x14ac:dyDescent="0.25"/>
    <row r="1387" s="31" customFormat="1" x14ac:dyDescent="0.25"/>
    <row r="1388" s="31" customFormat="1" x14ac:dyDescent="0.25"/>
    <row r="1389" s="31" customFormat="1" x14ac:dyDescent="0.25"/>
    <row r="1390" s="31" customFormat="1" x14ac:dyDescent="0.25"/>
    <row r="1391" s="31" customFormat="1" x14ac:dyDescent="0.25"/>
    <row r="1392" s="31" customFormat="1" x14ac:dyDescent="0.25"/>
    <row r="1393" s="31" customFormat="1" x14ac:dyDescent="0.25"/>
    <row r="1394" s="31" customFormat="1" x14ac:dyDescent="0.25"/>
    <row r="1395" s="31" customFormat="1" x14ac:dyDescent="0.25"/>
    <row r="1396" s="31" customFormat="1" x14ac:dyDescent="0.25"/>
    <row r="1397" s="31" customFormat="1" x14ac:dyDescent="0.25"/>
    <row r="1398" s="31" customFormat="1" x14ac:dyDescent="0.25"/>
    <row r="1399" s="31" customFormat="1" x14ac:dyDescent="0.25"/>
    <row r="1400" s="31" customFormat="1" x14ac:dyDescent="0.25"/>
    <row r="1401" s="31" customFormat="1" x14ac:dyDescent="0.25"/>
    <row r="1402" s="31" customFormat="1" x14ac:dyDescent="0.25"/>
    <row r="1403" s="31" customFormat="1" x14ac:dyDescent="0.25"/>
    <row r="1404" s="31" customFormat="1" x14ac:dyDescent="0.25"/>
    <row r="1405" s="31" customFormat="1" x14ac:dyDescent="0.25"/>
    <row r="1406" s="31" customFormat="1" x14ac:dyDescent="0.25"/>
    <row r="1407" s="31" customFormat="1" x14ac:dyDescent="0.25"/>
    <row r="1408" s="31" customFormat="1" x14ac:dyDescent="0.25"/>
    <row r="1409" s="31" customFormat="1" x14ac:dyDescent="0.25"/>
    <row r="1410" s="31" customFormat="1" x14ac:dyDescent="0.25"/>
    <row r="1411" s="31" customFormat="1" x14ac:dyDescent="0.25"/>
    <row r="1412" s="31" customFormat="1" x14ac:dyDescent="0.25"/>
    <row r="1413" s="31" customFormat="1" x14ac:dyDescent="0.25"/>
    <row r="1414" s="31" customFormat="1" x14ac:dyDescent="0.25"/>
    <row r="1415" s="31" customFormat="1" x14ac:dyDescent="0.25"/>
    <row r="1416" s="31" customFormat="1" x14ac:dyDescent="0.25"/>
    <row r="1417" s="31" customFormat="1" x14ac:dyDescent="0.25"/>
    <row r="1418" s="31" customFormat="1" x14ac:dyDescent="0.25"/>
    <row r="1419" s="31" customFormat="1" x14ac:dyDescent="0.25"/>
    <row r="1420" s="31" customFormat="1" x14ac:dyDescent="0.25"/>
    <row r="1421" s="31" customFormat="1" x14ac:dyDescent="0.25"/>
    <row r="1422" s="31" customFormat="1" x14ac:dyDescent="0.25"/>
    <row r="1423" s="31" customFormat="1" x14ac:dyDescent="0.25"/>
    <row r="1424" s="31" customFormat="1" x14ac:dyDescent="0.25"/>
    <row r="1425" s="31" customFormat="1" x14ac:dyDescent="0.25"/>
    <row r="1426" s="31" customFormat="1" x14ac:dyDescent="0.25"/>
    <row r="1427" s="31" customFormat="1" x14ac:dyDescent="0.25"/>
    <row r="1428" s="31" customFormat="1" x14ac:dyDescent="0.25"/>
    <row r="1429" s="31" customFormat="1" x14ac:dyDescent="0.25"/>
    <row r="1430" s="31" customFormat="1" x14ac:dyDescent="0.25"/>
    <row r="1431" s="31" customFormat="1" x14ac:dyDescent="0.25"/>
    <row r="1432" s="31" customFormat="1" x14ac:dyDescent="0.25"/>
    <row r="1433" s="31" customFormat="1" x14ac:dyDescent="0.25"/>
    <row r="1434" s="31" customFormat="1" x14ac:dyDescent="0.25"/>
    <row r="1435" s="31" customFormat="1" x14ac:dyDescent="0.25"/>
    <row r="1436" s="31" customFormat="1" x14ac:dyDescent="0.25"/>
    <row r="1437" s="31" customFormat="1" x14ac:dyDescent="0.25"/>
    <row r="1438" s="31" customFormat="1" x14ac:dyDescent="0.25"/>
    <row r="1439" s="31" customFormat="1" x14ac:dyDescent="0.25"/>
    <row r="1440" s="31" customFormat="1" x14ac:dyDescent="0.25"/>
    <row r="1441" s="31" customFormat="1" x14ac:dyDescent="0.25"/>
    <row r="1442" s="31" customFormat="1" x14ac:dyDescent="0.25"/>
    <row r="1443" s="31" customFormat="1" x14ac:dyDescent="0.25"/>
    <row r="1444" s="31" customFormat="1" x14ac:dyDescent="0.25"/>
    <row r="1445" s="31" customFormat="1" x14ac:dyDescent="0.25"/>
    <row r="1446" s="31" customFormat="1" x14ac:dyDescent="0.25"/>
    <row r="1447" s="31" customFormat="1" x14ac:dyDescent="0.25"/>
    <row r="1448" s="31" customFormat="1" x14ac:dyDescent="0.25"/>
    <row r="1449" s="31" customFormat="1" x14ac:dyDescent="0.25"/>
    <row r="1450" s="31" customFormat="1" x14ac:dyDescent="0.25"/>
    <row r="1451" s="31" customFormat="1" x14ac:dyDescent="0.25"/>
    <row r="1452" s="31" customFormat="1" x14ac:dyDescent="0.25"/>
    <row r="1453" s="31" customFormat="1" x14ac:dyDescent="0.25"/>
    <row r="1454" s="31" customFormat="1" x14ac:dyDescent="0.25"/>
    <row r="1455" s="31" customFormat="1" x14ac:dyDescent="0.25"/>
    <row r="1456" s="31" customFormat="1" x14ac:dyDescent="0.25"/>
    <row r="1457" s="31" customFormat="1" x14ac:dyDescent="0.25"/>
    <row r="1458" s="31" customFormat="1" x14ac:dyDescent="0.25"/>
    <row r="1459" s="31" customFormat="1" x14ac:dyDescent="0.25"/>
    <row r="1460" s="31" customFormat="1" x14ac:dyDescent="0.25"/>
    <row r="1461" s="31" customFormat="1" x14ac:dyDescent="0.25"/>
    <row r="1462" s="31" customFormat="1" x14ac:dyDescent="0.25"/>
    <row r="1463" s="31" customFormat="1" x14ac:dyDescent="0.25"/>
    <row r="1464" s="31" customFormat="1" x14ac:dyDescent="0.25"/>
    <row r="1465" s="31" customFormat="1" x14ac:dyDescent="0.25"/>
    <row r="1466" s="31" customFormat="1" x14ac:dyDescent="0.25"/>
    <row r="1467" s="31" customFormat="1" x14ac:dyDescent="0.25"/>
    <row r="1468" s="31" customFormat="1" x14ac:dyDescent="0.25"/>
    <row r="1469" s="31" customFormat="1" x14ac:dyDescent="0.25"/>
    <row r="1470" s="31" customFormat="1" x14ac:dyDescent="0.25"/>
    <row r="1471" s="31" customFormat="1" x14ac:dyDescent="0.25"/>
    <row r="1472" s="31" customFormat="1" x14ac:dyDescent="0.25"/>
    <row r="1473" s="31" customFormat="1" x14ac:dyDescent="0.25"/>
    <row r="1474" s="31" customFormat="1" x14ac:dyDescent="0.25"/>
    <row r="1475" s="31" customFormat="1" x14ac:dyDescent="0.25"/>
    <row r="1476" s="31" customFormat="1" x14ac:dyDescent="0.25"/>
    <row r="1477" s="31" customFormat="1" x14ac:dyDescent="0.25"/>
    <row r="1478" s="31" customFormat="1" x14ac:dyDescent="0.25"/>
    <row r="1479" s="31" customFormat="1" x14ac:dyDescent="0.25"/>
    <row r="1480" s="31" customFormat="1" x14ac:dyDescent="0.25"/>
    <row r="1481" s="31" customFormat="1" x14ac:dyDescent="0.25"/>
    <row r="1482" s="31" customFormat="1" x14ac:dyDescent="0.25"/>
    <row r="1483" s="31" customFormat="1" x14ac:dyDescent="0.25"/>
    <row r="1484" s="31" customFormat="1" x14ac:dyDescent="0.25"/>
    <row r="1485" s="31" customFormat="1" x14ac:dyDescent="0.25"/>
    <row r="1486" s="31" customFormat="1" x14ac:dyDescent="0.25"/>
    <row r="1487" s="31" customFormat="1" x14ac:dyDescent="0.25"/>
    <row r="1488" s="31" customFormat="1" x14ac:dyDescent="0.25"/>
    <row r="1489" s="31" customFormat="1" x14ac:dyDescent="0.25"/>
    <row r="1490" s="31" customFormat="1" x14ac:dyDescent="0.25"/>
    <row r="1491" s="31" customFormat="1" x14ac:dyDescent="0.25"/>
    <row r="1492" s="31" customFormat="1" x14ac:dyDescent="0.25"/>
    <row r="1493" s="31" customFormat="1" x14ac:dyDescent="0.25"/>
    <row r="1494" s="31" customFormat="1" x14ac:dyDescent="0.25"/>
    <row r="1495" s="31" customFormat="1" x14ac:dyDescent="0.25"/>
    <row r="1496" s="31" customFormat="1" x14ac:dyDescent="0.25"/>
    <row r="1497" s="31" customFormat="1" x14ac:dyDescent="0.25"/>
    <row r="1498" s="31" customFormat="1" x14ac:dyDescent="0.25"/>
    <row r="1499" s="31" customFormat="1" x14ac:dyDescent="0.25"/>
    <row r="1500" s="31" customFormat="1" x14ac:dyDescent="0.25"/>
    <row r="1501" s="31" customFormat="1" x14ac:dyDescent="0.25"/>
    <row r="1502" s="31" customFormat="1" x14ac:dyDescent="0.25"/>
    <row r="1503" s="31" customFormat="1" x14ac:dyDescent="0.25"/>
    <row r="1504" s="31" customFormat="1" x14ac:dyDescent="0.25"/>
    <row r="1505" s="31" customFormat="1" x14ac:dyDescent="0.25"/>
    <row r="1506" s="31" customFormat="1" x14ac:dyDescent="0.25"/>
    <row r="1507" s="31" customFormat="1" x14ac:dyDescent="0.25"/>
    <row r="1508" s="31" customFormat="1" x14ac:dyDescent="0.25"/>
    <row r="1509" s="31" customFormat="1" x14ac:dyDescent="0.25"/>
    <row r="1510" s="31" customFormat="1" x14ac:dyDescent="0.25"/>
    <row r="1511" s="31" customFormat="1" x14ac:dyDescent="0.25"/>
    <row r="1512" s="31" customFormat="1" x14ac:dyDescent="0.25"/>
    <row r="1513" s="31" customFormat="1" x14ac:dyDescent="0.25"/>
    <row r="1514" s="31" customFormat="1" x14ac:dyDescent="0.25"/>
    <row r="1515" s="31" customFormat="1" x14ac:dyDescent="0.25"/>
    <row r="1516" s="31" customFormat="1" x14ac:dyDescent="0.25"/>
    <row r="1517" s="31" customFormat="1" x14ac:dyDescent="0.25"/>
    <row r="1518" s="31" customFormat="1" x14ac:dyDescent="0.25"/>
    <row r="1519" s="31" customFormat="1" x14ac:dyDescent="0.25"/>
    <row r="1520" s="31" customFormat="1" x14ac:dyDescent="0.25"/>
    <row r="1521" s="31" customFormat="1" x14ac:dyDescent="0.25"/>
    <row r="1522" s="31" customFormat="1" x14ac:dyDescent="0.25"/>
    <row r="1523" s="31" customFormat="1" x14ac:dyDescent="0.25"/>
    <row r="1524" s="31" customFormat="1" x14ac:dyDescent="0.25"/>
    <row r="1525" s="31" customFormat="1" x14ac:dyDescent="0.25"/>
    <row r="1526" s="31" customFormat="1" x14ac:dyDescent="0.25"/>
    <row r="1527" s="31" customFormat="1" x14ac:dyDescent="0.25"/>
    <row r="1528" s="31" customFormat="1" x14ac:dyDescent="0.25"/>
    <row r="1529" s="31" customFormat="1" x14ac:dyDescent="0.25"/>
    <row r="1530" s="31" customFormat="1" x14ac:dyDescent="0.25"/>
    <row r="1531" s="31" customFormat="1" x14ac:dyDescent="0.25"/>
    <row r="1532" s="31" customFormat="1" x14ac:dyDescent="0.25"/>
    <row r="1533" s="31" customFormat="1" x14ac:dyDescent="0.25"/>
    <row r="1534" s="31" customFormat="1" x14ac:dyDescent="0.25"/>
    <row r="1535" s="31" customFormat="1" x14ac:dyDescent="0.25"/>
    <row r="1536" s="31" customFormat="1" x14ac:dyDescent="0.25"/>
    <row r="1537" s="31" customFormat="1" x14ac:dyDescent="0.25"/>
    <row r="1538" s="31" customFormat="1" x14ac:dyDescent="0.25"/>
    <row r="1539" s="31" customFormat="1" x14ac:dyDescent="0.25"/>
    <row r="1540" s="31" customFormat="1" x14ac:dyDescent="0.25"/>
    <row r="1541" s="31" customFormat="1" x14ac:dyDescent="0.25"/>
    <row r="1542" s="31" customFormat="1" x14ac:dyDescent="0.25"/>
    <row r="1543" s="31" customFormat="1" x14ac:dyDescent="0.25"/>
    <row r="1544" s="31" customFormat="1" x14ac:dyDescent="0.25"/>
    <row r="1545" s="31" customFormat="1" x14ac:dyDescent="0.25"/>
    <row r="1546" s="31" customFormat="1" x14ac:dyDescent="0.25"/>
    <row r="1547" s="31" customFormat="1" x14ac:dyDescent="0.25"/>
    <row r="1548" s="31" customFormat="1" x14ac:dyDescent="0.25"/>
    <row r="1549" s="31" customFormat="1" x14ac:dyDescent="0.25"/>
    <row r="1550" s="31" customFormat="1" x14ac:dyDescent="0.25"/>
    <row r="1551" s="31" customFormat="1" x14ac:dyDescent="0.25"/>
    <row r="1552" s="31" customFormat="1" x14ac:dyDescent="0.25"/>
    <row r="1553" s="31" customFormat="1" x14ac:dyDescent="0.25"/>
    <row r="1554" s="31" customFormat="1" x14ac:dyDescent="0.25"/>
    <row r="1555" s="31" customFormat="1" x14ac:dyDescent="0.25"/>
    <row r="1556" s="31" customFormat="1" x14ac:dyDescent="0.25"/>
    <row r="1557" s="31" customFormat="1" x14ac:dyDescent="0.25"/>
    <row r="1558" s="31" customFormat="1" x14ac:dyDescent="0.25"/>
    <row r="1559" s="31" customFormat="1" x14ac:dyDescent="0.25"/>
    <row r="1560" s="31" customFormat="1" x14ac:dyDescent="0.25"/>
    <row r="1561" s="31" customFormat="1" x14ac:dyDescent="0.25"/>
    <row r="1562" s="31" customFormat="1" x14ac:dyDescent="0.25"/>
    <row r="1563" s="31" customFormat="1" x14ac:dyDescent="0.25"/>
    <row r="1564" s="31" customFormat="1" x14ac:dyDescent="0.25"/>
    <row r="1565" s="31" customFormat="1" x14ac:dyDescent="0.25"/>
    <row r="1566" s="31" customFormat="1" x14ac:dyDescent="0.25"/>
    <row r="1567" s="31" customFormat="1" x14ac:dyDescent="0.25"/>
    <row r="1568" s="31" customFormat="1" x14ac:dyDescent="0.25"/>
    <row r="1569" s="31" customFormat="1" x14ac:dyDescent="0.25"/>
    <row r="1570" s="31" customFormat="1" x14ac:dyDescent="0.25"/>
    <row r="1571" s="31" customFormat="1" x14ac:dyDescent="0.25"/>
    <row r="1572" s="31" customFormat="1" x14ac:dyDescent="0.25"/>
    <row r="1573" s="31" customFormat="1" x14ac:dyDescent="0.25"/>
    <row r="1574" s="31" customFormat="1" x14ac:dyDescent="0.25"/>
    <row r="1575" s="31" customFormat="1" x14ac:dyDescent="0.25"/>
    <row r="1576" s="31" customFormat="1" x14ac:dyDescent="0.25"/>
    <row r="1577" s="31" customFormat="1" x14ac:dyDescent="0.25"/>
    <row r="1578" s="31" customFormat="1" x14ac:dyDescent="0.25"/>
    <row r="1579" s="31" customFormat="1" x14ac:dyDescent="0.25"/>
    <row r="1580" s="31" customFormat="1" x14ac:dyDescent="0.25"/>
    <row r="1581" s="31" customFormat="1" x14ac:dyDescent="0.25"/>
    <row r="1582" s="31" customFormat="1" x14ac:dyDescent="0.25"/>
    <row r="1583" s="31" customFormat="1" x14ac:dyDescent="0.25"/>
    <row r="1584" s="31" customFormat="1" x14ac:dyDescent="0.25"/>
    <row r="1585" s="31" customFormat="1" x14ac:dyDescent="0.25"/>
    <row r="1586" s="31" customFormat="1" x14ac:dyDescent="0.25"/>
    <row r="1587" s="31" customFormat="1" x14ac:dyDescent="0.25"/>
    <row r="1588" s="31" customFormat="1" x14ac:dyDescent="0.25"/>
    <row r="1589" s="31" customFormat="1" x14ac:dyDescent="0.25"/>
    <row r="1590" s="31" customFormat="1" x14ac:dyDescent="0.25"/>
    <row r="1591" s="31" customFormat="1" x14ac:dyDescent="0.25"/>
    <row r="1592" s="31" customFormat="1" x14ac:dyDescent="0.25"/>
    <row r="1593" s="31" customFormat="1" x14ac:dyDescent="0.25"/>
    <row r="1594" s="31" customFormat="1" x14ac:dyDescent="0.25"/>
    <row r="1595" s="31" customFormat="1" x14ac:dyDescent="0.25"/>
    <row r="1596" s="31" customFormat="1" x14ac:dyDescent="0.25"/>
    <row r="1597" s="31" customFormat="1" x14ac:dyDescent="0.25"/>
    <row r="1598" s="31" customFormat="1" x14ac:dyDescent="0.25"/>
    <row r="1599" s="31" customFormat="1" x14ac:dyDescent="0.25"/>
    <row r="1600" s="31" customFormat="1" x14ac:dyDescent="0.25"/>
    <row r="1601" s="31" customFormat="1" x14ac:dyDescent="0.25"/>
    <row r="1602" s="31" customFormat="1" x14ac:dyDescent="0.25"/>
    <row r="1603" s="31" customFormat="1" x14ac:dyDescent="0.25"/>
    <row r="1604" s="31" customFormat="1" x14ac:dyDescent="0.25"/>
    <row r="1605" s="31" customFormat="1" x14ac:dyDescent="0.25"/>
    <row r="1606" s="31" customFormat="1" x14ac:dyDescent="0.25"/>
    <row r="1607" s="31" customFormat="1" x14ac:dyDescent="0.25"/>
    <row r="1608" s="31" customFormat="1" x14ac:dyDescent="0.25"/>
    <row r="1609" s="31" customFormat="1" x14ac:dyDescent="0.25"/>
    <row r="1610" s="31" customFormat="1" x14ac:dyDescent="0.25"/>
    <row r="1611" s="31" customFormat="1" x14ac:dyDescent="0.25"/>
    <row r="1612" s="31" customFormat="1" x14ac:dyDescent="0.25"/>
    <row r="1613" s="31" customFormat="1" x14ac:dyDescent="0.25"/>
    <row r="1614" s="31" customFormat="1" x14ac:dyDescent="0.25"/>
    <row r="1615" s="31" customFormat="1" x14ac:dyDescent="0.25"/>
    <row r="1616" s="31" customFormat="1" x14ac:dyDescent="0.25"/>
    <row r="1617" s="31" customFormat="1" x14ac:dyDescent="0.25"/>
    <row r="1618" s="31" customFormat="1" x14ac:dyDescent="0.25"/>
    <row r="1619" s="31" customFormat="1" x14ac:dyDescent="0.25"/>
    <row r="1620" s="31" customFormat="1" x14ac:dyDescent="0.25"/>
    <row r="1621" s="31" customFormat="1" x14ac:dyDescent="0.25"/>
    <row r="1622" s="31" customFormat="1" x14ac:dyDescent="0.25"/>
    <row r="1623" s="31" customFormat="1" x14ac:dyDescent="0.25"/>
    <row r="1624" s="31" customFormat="1" x14ac:dyDescent="0.25"/>
    <row r="1625" s="31" customFormat="1" x14ac:dyDescent="0.25"/>
    <row r="1626" s="31" customFormat="1" x14ac:dyDescent="0.25"/>
    <row r="1627" s="31" customFormat="1" x14ac:dyDescent="0.25"/>
    <row r="1628" s="31" customFormat="1" x14ac:dyDescent="0.25"/>
    <row r="1629" s="31" customFormat="1" x14ac:dyDescent="0.25"/>
    <row r="1630" s="31" customFormat="1" x14ac:dyDescent="0.25"/>
    <row r="1631" s="31" customFormat="1" x14ac:dyDescent="0.25"/>
    <row r="1632" s="31" customFormat="1" x14ac:dyDescent="0.25"/>
    <row r="1633" s="31" customFormat="1" x14ac:dyDescent="0.25"/>
    <row r="1634" s="31" customFormat="1" x14ac:dyDescent="0.25"/>
    <row r="1635" s="31" customFormat="1" x14ac:dyDescent="0.25"/>
    <row r="1636" s="31" customFormat="1" x14ac:dyDescent="0.25"/>
    <row r="1637" s="31" customFormat="1" x14ac:dyDescent="0.25"/>
    <row r="1638" s="31" customFormat="1" x14ac:dyDescent="0.25"/>
    <row r="1639" s="31" customFormat="1" x14ac:dyDescent="0.25"/>
    <row r="1640" s="31" customFormat="1" x14ac:dyDescent="0.25"/>
    <row r="1641" s="31" customFormat="1" x14ac:dyDescent="0.25"/>
    <row r="1642" s="31" customFormat="1" x14ac:dyDescent="0.25"/>
    <row r="1643" s="31" customFormat="1" x14ac:dyDescent="0.25"/>
    <row r="1644" s="31" customFormat="1" x14ac:dyDescent="0.25"/>
    <row r="1645" s="31" customFormat="1" x14ac:dyDescent="0.25"/>
    <row r="1646" s="31" customFormat="1" x14ac:dyDescent="0.25"/>
    <row r="1647" s="31" customFormat="1" x14ac:dyDescent="0.25"/>
    <row r="1648" s="31" customFormat="1" x14ac:dyDescent="0.25"/>
    <row r="1649" s="31" customFormat="1" x14ac:dyDescent="0.25"/>
    <row r="1650" s="31" customFormat="1" x14ac:dyDescent="0.25"/>
    <row r="1651" s="31" customFormat="1" x14ac:dyDescent="0.25"/>
    <row r="1652" s="31" customFormat="1" x14ac:dyDescent="0.25"/>
    <row r="1653" s="31" customFormat="1" x14ac:dyDescent="0.25"/>
    <row r="1654" s="31" customFormat="1" x14ac:dyDescent="0.25"/>
    <row r="1655" s="31" customFormat="1" x14ac:dyDescent="0.25"/>
    <row r="1656" s="31" customFormat="1" x14ac:dyDescent="0.25"/>
    <row r="1657" s="31" customFormat="1" x14ac:dyDescent="0.25"/>
    <row r="1658" s="31" customFormat="1" x14ac:dyDescent="0.25"/>
    <row r="1659" s="31" customFormat="1" x14ac:dyDescent="0.25"/>
    <row r="1660" s="31" customFormat="1" x14ac:dyDescent="0.25"/>
    <row r="1661" s="31" customFormat="1" x14ac:dyDescent="0.25"/>
    <row r="1662" s="31" customFormat="1" x14ac:dyDescent="0.25"/>
    <row r="1663" s="31" customFormat="1" x14ac:dyDescent="0.25"/>
    <row r="1664" s="31" customFormat="1" x14ac:dyDescent="0.25"/>
    <row r="1665" s="31" customFormat="1" x14ac:dyDescent="0.25"/>
    <row r="1666" s="31" customFormat="1" x14ac:dyDescent="0.25"/>
    <row r="1667" s="31" customFormat="1" x14ac:dyDescent="0.25"/>
    <row r="1668" s="31" customFormat="1" x14ac:dyDescent="0.25"/>
    <row r="1669" s="31" customFormat="1" x14ac:dyDescent="0.25"/>
    <row r="1670" s="31" customFormat="1" x14ac:dyDescent="0.25"/>
    <row r="1671" s="31" customFormat="1" x14ac:dyDescent="0.25"/>
    <row r="1672" s="31" customFormat="1" x14ac:dyDescent="0.25"/>
    <row r="1673" s="31" customFormat="1" x14ac:dyDescent="0.25"/>
    <row r="1674" s="31" customFormat="1" x14ac:dyDescent="0.25"/>
    <row r="1675" s="31" customFormat="1" x14ac:dyDescent="0.25"/>
    <row r="1676" s="31" customFormat="1" x14ac:dyDescent="0.25"/>
    <row r="1677" s="31" customFormat="1" x14ac:dyDescent="0.25"/>
    <row r="1678" s="31" customFormat="1" x14ac:dyDescent="0.25"/>
    <row r="1679" s="31" customFormat="1" x14ac:dyDescent="0.25"/>
    <row r="1680" s="31" customFormat="1" x14ac:dyDescent="0.25"/>
    <row r="1681" s="31" customFormat="1" x14ac:dyDescent="0.25"/>
    <row r="1682" s="31" customFormat="1" x14ac:dyDescent="0.25"/>
    <row r="1683" s="31" customFormat="1" x14ac:dyDescent="0.25"/>
    <row r="1684" s="31" customFormat="1" x14ac:dyDescent="0.25"/>
    <row r="1685" s="31" customFormat="1" x14ac:dyDescent="0.25"/>
    <row r="1686" s="31" customFormat="1" x14ac:dyDescent="0.25"/>
    <row r="1687" s="31" customFormat="1" x14ac:dyDescent="0.25"/>
    <row r="1688" s="31" customFormat="1" x14ac:dyDescent="0.25"/>
    <row r="1689" s="31" customFormat="1" x14ac:dyDescent="0.25"/>
    <row r="1690" s="31" customFormat="1" x14ac:dyDescent="0.25"/>
    <row r="1691" s="31" customFormat="1" x14ac:dyDescent="0.25"/>
    <row r="1692" s="31" customFormat="1" x14ac:dyDescent="0.25"/>
    <row r="1693" s="31" customFormat="1" x14ac:dyDescent="0.25"/>
    <row r="1694" s="31" customFormat="1" x14ac:dyDescent="0.25"/>
    <row r="1695" s="31" customFormat="1" x14ac:dyDescent="0.25"/>
    <row r="1696" s="31" customFormat="1" x14ac:dyDescent="0.25"/>
    <row r="1697" s="31" customFormat="1" x14ac:dyDescent="0.25"/>
    <row r="1698" s="31" customFormat="1" x14ac:dyDescent="0.25"/>
    <row r="1699" s="31" customFormat="1" x14ac:dyDescent="0.25"/>
    <row r="1700" s="31" customFormat="1" x14ac:dyDescent="0.25"/>
    <row r="1701" s="31" customFormat="1" x14ac:dyDescent="0.25"/>
    <row r="1702" s="31" customFormat="1" x14ac:dyDescent="0.25"/>
    <row r="1703" s="31" customFormat="1" x14ac:dyDescent="0.25"/>
    <row r="1704" s="31" customFormat="1" x14ac:dyDescent="0.25"/>
    <row r="1705" s="31" customFormat="1" x14ac:dyDescent="0.25"/>
    <row r="1706" s="31" customFormat="1" x14ac:dyDescent="0.25"/>
    <row r="1707" s="31" customFormat="1" x14ac:dyDescent="0.25"/>
    <row r="1708" s="31" customFormat="1" x14ac:dyDescent="0.25"/>
    <row r="1709" s="31" customFormat="1" x14ac:dyDescent="0.25"/>
    <row r="1710" s="31" customFormat="1" x14ac:dyDescent="0.25"/>
    <row r="1711" s="31" customFormat="1" x14ac:dyDescent="0.25"/>
    <row r="1712" s="31" customFormat="1" x14ac:dyDescent="0.25"/>
    <row r="1713" s="31" customFormat="1" x14ac:dyDescent="0.25"/>
    <row r="1714" s="31" customFormat="1" x14ac:dyDescent="0.25"/>
    <row r="1715" s="31" customFormat="1" x14ac:dyDescent="0.25"/>
    <row r="1716" s="31" customFormat="1" x14ac:dyDescent="0.25"/>
    <row r="1717" s="31" customFormat="1" x14ac:dyDescent="0.25"/>
    <row r="1718" s="31" customFormat="1" x14ac:dyDescent="0.25"/>
    <row r="1719" s="31" customFormat="1" x14ac:dyDescent="0.25"/>
    <row r="1720" s="31" customFormat="1" x14ac:dyDescent="0.25"/>
    <row r="1721" s="31" customFormat="1" x14ac:dyDescent="0.25"/>
    <row r="1722" s="31" customFormat="1" x14ac:dyDescent="0.25"/>
    <row r="1723" s="31" customFormat="1" x14ac:dyDescent="0.25"/>
    <row r="1724" s="31" customFormat="1" x14ac:dyDescent="0.25"/>
    <row r="1725" s="31" customFormat="1" x14ac:dyDescent="0.25"/>
    <row r="1726" s="31" customFormat="1" x14ac:dyDescent="0.25"/>
    <row r="1727" s="31" customFormat="1" x14ac:dyDescent="0.25"/>
    <row r="1728" s="31" customFormat="1" x14ac:dyDescent="0.25"/>
    <row r="1729" s="31" customFormat="1" x14ac:dyDescent="0.25"/>
    <row r="1730" s="31" customFormat="1" x14ac:dyDescent="0.25"/>
    <row r="1731" s="31" customFormat="1" x14ac:dyDescent="0.25"/>
    <row r="1732" s="31" customFormat="1" x14ac:dyDescent="0.25"/>
    <row r="1733" s="31" customFormat="1" x14ac:dyDescent="0.25"/>
    <row r="1734" s="31" customFormat="1" x14ac:dyDescent="0.25"/>
    <row r="1735" s="31" customFormat="1" x14ac:dyDescent="0.25"/>
    <row r="1736" s="31" customFormat="1" x14ac:dyDescent="0.25"/>
    <row r="1737" s="31" customFormat="1" x14ac:dyDescent="0.25"/>
    <row r="1738" s="31" customFormat="1" x14ac:dyDescent="0.25"/>
    <row r="1739" s="31" customFormat="1" x14ac:dyDescent="0.25"/>
    <row r="1740" s="31" customFormat="1" x14ac:dyDescent="0.25"/>
    <row r="1741" s="31" customFormat="1" x14ac:dyDescent="0.25"/>
    <row r="1742" s="31" customFormat="1" x14ac:dyDescent="0.25"/>
    <row r="1743" s="31" customFormat="1" x14ac:dyDescent="0.25"/>
    <row r="1744" s="31" customFormat="1" x14ac:dyDescent="0.25"/>
    <row r="1745" s="31" customFormat="1" x14ac:dyDescent="0.25"/>
    <row r="1746" s="31" customFormat="1" x14ac:dyDescent="0.25"/>
    <row r="1747" s="31" customFormat="1" x14ac:dyDescent="0.25"/>
    <row r="1748" s="31" customFormat="1" x14ac:dyDescent="0.25"/>
    <row r="1749" s="31" customFormat="1" x14ac:dyDescent="0.25"/>
    <row r="1750" s="31" customFormat="1" x14ac:dyDescent="0.25"/>
    <row r="1751" s="31" customFormat="1" x14ac:dyDescent="0.25"/>
    <row r="1752" s="31" customFormat="1" x14ac:dyDescent="0.25"/>
    <row r="1753" s="31" customFormat="1" x14ac:dyDescent="0.25"/>
    <row r="1754" s="31" customFormat="1" x14ac:dyDescent="0.25"/>
    <row r="1755" s="31" customFormat="1" x14ac:dyDescent="0.25"/>
    <row r="1756" s="31" customFormat="1" x14ac:dyDescent="0.25"/>
    <row r="1757" s="31" customFormat="1" x14ac:dyDescent="0.25"/>
    <row r="1758" s="31" customFormat="1" x14ac:dyDescent="0.25"/>
    <row r="1759" s="31" customFormat="1" x14ac:dyDescent="0.25"/>
    <row r="1760" s="31" customFormat="1" x14ac:dyDescent="0.25"/>
    <row r="1761" s="31" customFormat="1" x14ac:dyDescent="0.25"/>
    <row r="1762" s="31" customFormat="1" x14ac:dyDescent="0.25"/>
    <row r="1763" s="31" customFormat="1" x14ac:dyDescent="0.25"/>
    <row r="1764" s="31" customFormat="1" x14ac:dyDescent="0.25"/>
    <row r="1765" s="31" customFormat="1" x14ac:dyDescent="0.25"/>
    <row r="1766" s="31" customFormat="1" x14ac:dyDescent="0.25"/>
    <row r="1767" s="31" customFormat="1" x14ac:dyDescent="0.25"/>
    <row r="1768" s="31" customFormat="1" x14ac:dyDescent="0.25"/>
    <row r="1769" s="31" customFormat="1" x14ac:dyDescent="0.25"/>
    <row r="1770" s="31" customFormat="1" x14ac:dyDescent="0.25"/>
    <row r="1771" s="31" customFormat="1" x14ac:dyDescent="0.25"/>
    <row r="1772" s="31" customFormat="1" x14ac:dyDescent="0.25"/>
    <row r="1773" s="31" customFormat="1" x14ac:dyDescent="0.25"/>
    <row r="1774" s="31" customFormat="1" x14ac:dyDescent="0.25"/>
    <row r="1775" s="31" customFormat="1" x14ac:dyDescent="0.25"/>
    <row r="1776" s="31" customFormat="1" x14ac:dyDescent="0.25"/>
    <row r="1777" s="31" customFormat="1" x14ac:dyDescent="0.25"/>
    <row r="1778" s="31" customFormat="1" x14ac:dyDescent="0.25"/>
    <row r="1779" s="31" customFormat="1" x14ac:dyDescent="0.25"/>
    <row r="1780" s="31" customFormat="1" x14ac:dyDescent="0.25"/>
    <row r="1781" s="31" customFormat="1" x14ac:dyDescent="0.25"/>
    <row r="1782" s="31" customFormat="1" x14ac:dyDescent="0.25"/>
    <row r="1783" s="31" customFormat="1" x14ac:dyDescent="0.25"/>
    <row r="1784" s="31" customFormat="1" x14ac:dyDescent="0.25"/>
    <row r="1785" s="31" customFormat="1" x14ac:dyDescent="0.25"/>
    <row r="1786" s="31" customFormat="1" x14ac:dyDescent="0.25"/>
    <row r="1787" s="31" customFormat="1" x14ac:dyDescent="0.25"/>
    <row r="1788" s="31" customFormat="1" x14ac:dyDescent="0.25"/>
    <row r="1789" s="31" customFormat="1" x14ac:dyDescent="0.25"/>
    <row r="1790" s="31" customFormat="1" x14ac:dyDescent="0.25"/>
    <row r="1791" s="31" customFormat="1" x14ac:dyDescent="0.25"/>
    <row r="1792" s="31" customFormat="1" x14ac:dyDescent="0.25"/>
    <row r="1793" s="31" customFormat="1" x14ac:dyDescent="0.25"/>
    <row r="1794" s="31" customFormat="1" x14ac:dyDescent="0.25"/>
    <row r="1795" s="31" customFormat="1" x14ac:dyDescent="0.25"/>
    <row r="1796" s="31" customFormat="1" x14ac:dyDescent="0.25"/>
    <row r="1797" s="31" customFormat="1" x14ac:dyDescent="0.25"/>
    <row r="1798" s="31" customFormat="1" x14ac:dyDescent="0.25"/>
    <row r="1799" s="31" customFormat="1" x14ac:dyDescent="0.25"/>
    <row r="1800" s="31" customFormat="1" x14ac:dyDescent="0.25"/>
    <row r="1801" s="31" customFormat="1" x14ac:dyDescent="0.25"/>
    <row r="1802" s="31" customFormat="1" x14ac:dyDescent="0.25"/>
    <row r="1803" s="31" customFormat="1" x14ac:dyDescent="0.25"/>
    <row r="1804" s="31" customFormat="1" x14ac:dyDescent="0.25"/>
    <row r="1805" s="31" customFormat="1" x14ac:dyDescent="0.25"/>
    <row r="1806" s="31" customFormat="1" x14ac:dyDescent="0.25"/>
    <row r="1807" s="31" customFormat="1" x14ac:dyDescent="0.25"/>
    <row r="1808" s="31" customFormat="1" x14ac:dyDescent="0.25"/>
    <row r="1809" s="31" customFormat="1" x14ac:dyDescent="0.25"/>
    <row r="1810" s="31" customFormat="1" x14ac:dyDescent="0.25"/>
    <row r="1811" s="31" customFormat="1" x14ac:dyDescent="0.25"/>
    <row r="1812" s="31" customFormat="1" x14ac:dyDescent="0.25"/>
    <row r="1813" s="31" customFormat="1" x14ac:dyDescent="0.25"/>
    <row r="1814" s="31" customFormat="1" x14ac:dyDescent="0.25"/>
    <row r="1815" s="31" customFormat="1" x14ac:dyDescent="0.25"/>
    <row r="1816" s="31" customFormat="1" x14ac:dyDescent="0.25"/>
    <row r="1817" s="31" customFormat="1" x14ac:dyDescent="0.25"/>
    <row r="1818" s="31" customFormat="1" x14ac:dyDescent="0.25"/>
    <row r="1819" s="31" customFormat="1" x14ac:dyDescent="0.25"/>
    <row r="1820" s="31" customFormat="1" x14ac:dyDescent="0.25"/>
    <row r="1821" s="31" customFormat="1" x14ac:dyDescent="0.25"/>
    <row r="1822" s="31" customFormat="1" x14ac:dyDescent="0.25"/>
    <row r="1823" s="31" customFormat="1" x14ac:dyDescent="0.25"/>
    <row r="1824" s="31" customFormat="1" x14ac:dyDescent="0.25"/>
    <row r="1825" s="31" customFormat="1" x14ac:dyDescent="0.25"/>
    <row r="1826" s="31" customFormat="1" x14ac:dyDescent="0.25"/>
    <row r="1827" s="31" customFormat="1" x14ac:dyDescent="0.25"/>
    <row r="1828" s="31" customFormat="1" x14ac:dyDescent="0.25"/>
    <row r="1829" s="31" customFormat="1" x14ac:dyDescent="0.25"/>
    <row r="1830" s="31" customFormat="1" x14ac:dyDescent="0.25"/>
    <row r="1831" s="31" customFormat="1" x14ac:dyDescent="0.25"/>
    <row r="1832" s="31" customFormat="1" x14ac:dyDescent="0.25"/>
    <row r="1833" s="31" customFormat="1" x14ac:dyDescent="0.25"/>
    <row r="1834" s="31" customFormat="1" x14ac:dyDescent="0.25"/>
    <row r="1835" s="31" customFormat="1" x14ac:dyDescent="0.25"/>
    <row r="1836" s="31" customFormat="1" x14ac:dyDescent="0.25"/>
    <row r="1837" s="31" customFormat="1" x14ac:dyDescent="0.25"/>
    <row r="1838" s="31" customFormat="1" x14ac:dyDescent="0.25"/>
    <row r="1839" s="31" customFormat="1" x14ac:dyDescent="0.25"/>
    <row r="1840" s="31" customFormat="1" x14ac:dyDescent="0.25"/>
    <row r="1841" s="31" customFormat="1" x14ac:dyDescent="0.25"/>
    <row r="1842" s="31" customFormat="1" x14ac:dyDescent="0.25"/>
    <row r="1843" s="31" customFormat="1" x14ac:dyDescent="0.25"/>
    <row r="1844" s="31" customFormat="1" x14ac:dyDescent="0.25"/>
    <row r="1845" s="31" customFormat="1" x14ac:dyDescent="0.25"/>
    <row r="1846" s="31" customFormat="1" x14ac:dyDescent="0.25"/>
    <row r="1847" s="31" customFormat="1" x14ac:dyDescent="0.25"/>
    <row r="1848" s="31" customFormat="1" x14ac:dyDescent="0.25"/>
    <row r="1849" s="31" customFormat="1" x14ac:dyDescent="0.25"/>
    <row r="1850" s="31" customFormat="1" x14ac:dyDescent="0.25"/>
    <row r="1851" s="31" customFormat="1" x14ac:dyDescent="0.25"/>
    <row r="1852" s="31" customFormat="1" x14ac:dyDescent="0.25"/>
    <row r="1853" s="31" customFormat="1" x14ac:dyDescent="0.25"/>
    <row r="1854" s="31" customFormat="1" x14ac:dyDescent="0.25"/>
    <row r="1855" s="31" customFormat="1" x14ac:dyDescent="0.25"/>
    <row r="1856" s="31" customFormat="1" x14ac:dyDescent="0.25"/>
    <row r="1857" s="31" customFormat="1" x14ac:dyDescent="0.25"/>
    <row r="1858" s="31" customFormat="1" x14ac:dyDescent="0.25"/>
    <row r="1859" s="31" customFormat="1" x14ac:dyDescent="0.25"/>
    <row r="1860" s="31" customFormat="1" x14ac:dyDescent="0.25"/>
    <row r="1861" s="31" customFormat="1" x14ac:dyDescent="0.25"/>
    <row r="1862" s="31" customFormat="1" x14ac:dyDescent="0.25"/>
    <row r="1863" s="31" customFormat="1" x14ac:dyDescent="0.25"/>
    <row r="1864" s="31" customFormat="1" x14ac:dyDescent="0.25"/>
    <row r="1865" s="31" customFormat="1" x14ac:dyDescent="0.25"/>
    <row r="1866" s="31" customFormat="1" x14ac:dyDescent="0.25"/>
    <row r="1867" s="31" customFormat="1" x14ac:dyDescent="0.25"/>
    <row r="1868" s="31" customFormat="1" x14ac:dyDescent="0.25"/>
    <row r="1869" s="31" customFormat="1" x14ac:dyDescent="0.25"/>
    <row r="1870" s="31" customFormat="1" x14ac:dyDescent="0.25"/>
    <row r="1871" s="31" customFormat="1" x14ac:dyDescent="0.25"/>
    <row r="1872" s="31" customFormat="1" x14ac:dyDescent="0.25"/>
    <row r="1873" s="31" customFormat="1" x14ac:dyDescent="0.25"/>
    <row r="1874" s="31" customFormat="1" x14ac:dyDescent="0.25"/>
    <row r="1875" s="31" customFormat="1" x14ac:dyDescent="0.25"/>
    <row r="1876" s="31" customFormat="1" x14ac:dyDescent="0.25"/>
    <row r="1877" s="31" customFormat="1" x14ac:dyDescent="0.25"/>
    <row r="1878" s="31" customFormat="1" x14ac:dyDescent="0.25"/>
    <row r="1879" s="31" customFormat="1" x14ac:dyDescent="0.25"/>
    <row r="1880" s="31" customFormat="1" x14ac:dyDescent="0.25"/>
    <row r="1881" s="31" customFormat="1" x14ac:dyDescent="0.25"/>
    <row r="1882" s="31" customFormat="1" x14ac:dyDescent="0.25"/>
    <row r="1883" s="31" customFormat="1" x14ac:dyDescent="0.25"/>
    <row r="1884" s="31" customFormat="1" x14ac:dyDescent="0.25"/>
    <row r="1885" s="31" customFormat="1" x14ac:dyDescent="0.25"/>
    <row r="1886" s="31" customFormat="1" x14ac:dyDescent="0.25"/>
    <row r="1887" s="31" customFormat="1" x14ac:dyDescent="0.25"/>
    <row r="1888" s="31" customFormat="1" x14ac:dyDescent="0.25"/>
    <row r="1889" s="31" customFormat="1" x14ac:dyDescent="0.25"/>
    <row r="1890" s="31" customFormat="1" x14ac:dyDescent="0.25"/>
    <row r="1891" s="31" customFormat="1" x14ac:dyDescent="0.25"/>
    <row r="1892" s="31" customFormat="1" x14ac:dyDescent="0.25"/>
    <row r="1893" s="31" customFormat="1" x14ac:dyDescent="0.25"/>
    <row r="1894" s="31" customFormat="1" x14ac:dyDescent="0.25"/>
    <row r="1895" s="31" customFormat="1" x14ac:dyDescent="0.25"/>
    <row r="1896" s="31" customFormat="1" x14ac:dyDescent="0.25"/>
    <row r="1897" s="31" customFormat="1" x14ac:dyDescent="0.25"/>
    <row r="1898" s="31" customFormat="1" x14ac:dyDescent="0.25"/>
    <row r="1899" s="31" customFormat="1" x14ac:dyDescent="0.25"/>
    <row r="1900" s="31" customFormat="1" x14ac:dyDescent="0.25"/>
    <row r="1901" s="31" customFormat="1" x14ac:dyDescent="0.25"/>
    <row r="1902" s="31" customFormat="1" x14ac:dyDescent="0.25"/>
    <row r="1903" s="31" customFormat="1" x14ac:dyDescent="0.25"/>
    <row r="1904" s="31" customFormat="1" x14ac:dyDescent="0.25"/>
    <row r="1905" s="31" customFormat="1" x14ac:dyDescent="0.25"/>
    <row r="1906" s="31" customFormat="1" x14ac:dyDescent="0.25"/>
    <row r="1907" s="31" customFormat="1" x14ac:dyDescent="0.25"/>
    <row r="1908" s="31" customFormat="1" x14ac:dyDescent="0.25"/>
    <row r="1909" s="31" customFormat="1" x14ac:dyDescent="0.25"/>
    <row r="1910" s="31" customFormat="1" x14ac:dyDescent="0.25"/>
    <row r="1911" s="31" customFormat="1" x14ac:dyDescent="0.25"/>
    <row r="1912" s="31" customFormat="1" x14ac:dyDescent="0.25"/>
    <row r="1913" s="31" customFormat="1" x14ac:dyDescent="0.25"/>
    <row r="1914" s="31" customFormat="1" x14ac:dyDescent="0.25"/>
    <row r="1915" s="31" customFormat="1" x14ac:dyDescent="0.25"/>
    <row r="1916" s="31" customFormat="1" x14ac:dyDescent="0.25"/>
    <row r="1917" s="31" customFormat="1" x14ac:dyDescent="0.25"/>
    <row r="1918" s="31" customFormat="1" x14ac:dyDescent="0.25"/>
    <row r="1919" s="31" customFormat="1" x14ac:dyDescent="0.25"/>
    <row r="1920" s="31" customFormat="1" x14ac:dyDescent="0.25"/>
    <row r="1921" s="31" customFormat="1" x14ac:dyDescent="0.25"/>
    <row r="1922" s="31" customFormat="1" x14ac:dyDescent="0.25"/>
    <row r="1923" s="31" customFormat="1" x14ac:dyDescent="0.25"/>
    <row r="1924" s="31" customFormat="1" x14ac:dyDescent="0.25"/>
    <row r="1925" s="31" customFormat="1" x14ac:dyDescent="0.25"/>
    <row r="1926" s="31" customFormat="1" x14ac:dyDescent="0.25"/>
    <row r="1927" s="31" customFormat="1" x14ac:dyDescent="0.25"/>
    <row r="1928" s="31" customFormat="1" x14ac:dyDescent="0.25"/>
    <row r="1929" s="31" customFormat="1" x14ac:dyDescent="0.25"/>
    <row r="1930" s="31" customFormat="1" x14ac:dyDescent="0.25"/>
    <row r="1931" s="31" customFormat="1" x14ac:dyDescent="0.25"/>
    <row r="1932" s="31" customFormat="1" x14ac:dyDescent="0.25"/>
    <row r="1933" s="31" customFormat="1" x14ac:dyDescent="0.25"/>
    <row r="1934" s="31" customFormat="1" x14ac:dyDescent="0.25"/>
    <row r="1935" s="31" customFormat="1" x14ac:dyDescent="0.25"/>
    <row r="1936" s="31" customFormat="1" x14ac:dyDescent="0.25"/>
    <row r="1937" s="31" customFormat="1" x14ac:dyDescent="0.25"/>
    <row r="1938" s="31" customFormat="1" x14ac:dyDescent="0.25"/>
    <row r="1939" s="31" customFormat="1" x14ac:dyDescent="0.25"/>
    <row r="1940" s="31" customFormat="1" x14ac:dyDescent="0.25"/>
    <row r="1941" s="31" customFormat="1" x14ac:dyDescent="0.25"/>
    <row r="1942" s="31" customFormat="1" x14ac:dyDescent="0.25"/>
    <row r="1943" s="31" customFormat="1" x14ac:dyDescent="0.25"/>
    <row r="1944" s="31" customFormat="1" x14ac:dyDescent="0.25"/>
    <row r="1945" s="31" customFormat="1" x14ac:dyDescent="0.25"/>
    <row r="1946" s="31" customFormat="1" x14ac:dyDescent="0.25"/>
    <row r="1947" s="31" customFormat="1" x14ac:dyDescent="0.25"/>
    <row r="1948" s="31" customFormat="1" x14ac:dyDescent="0.25"/>
    <row r="1949" s="31" customFormat="1" x14ac:dyDescent="0.25"/>
    <row r="1950" s="31" customFormat="1" x14ac:dyDescent="0.25"/>
    <row r="1951" s="31" customFormat="1" x14ac:dyDescent="0.25"/>
    <row r="1952" s="31" customFormat="1" x14ac:dyDescent="0.25"/>
    <row r="1953" s="31" customFormat="1" x14ac:dyDescent="0.25"/>
    <row r="1954" s="31" customFormat="1" x14ac:dyDescent="0.25"/>
    <row r="1955" s="31" customFormat="1" x14ac:dyDescent="0.25"/>
    <row r="1956" s="31" customFormat="1" x14ac:dyDescent="0.25"/>
    <row r="1957" s="31" customFormat="1" x14ac:dyDescent="0.25"/>
    <row r="1958" s="31" customFormat="1" x14ac:dyDescent="0.25"/>
    <row r="1959" s="31" customFormat="1" x14ac:dyDescent="0.25"/>
    <row r="1960" s="31" customFormat="1" x14ac:dyDescent="0.25"/>
    <row r="1961" s="31" customFormat="1" x14ac:dyDescent="0.25"/>
    <row r="1962" s="31" customFormat="1" x14ac:dyDescent="0.25"/>
    <row r="1963" s="31" customFormat="1" x14ac:dyDescent="0.25"/>
    <row r="1964" s="31" customFormat="1" x14ac:dyDescent="0.25"/>
    <row r="1965" s="31" customFormat="1" x14ac:dyDescent="0.25"/>
    <row r="1966" s="31" customFormat="1" x14ac:dyDescent="0.25"/>
    <row r="1967" s="31" customFormat="1" x14ac:dyDescent="0.25"/>
    <row r="1968" s="31" customFormat="1" x14ac:dyDescent="0.25"/>
    <row r="1969" s="31" customFormat="1" x14ac:dyDescent="0.25"/>
    <row r="1970" s="31" customFormat="1" x14ac:dyDescent="0.25"/>
    <row r="1971" s="31" customFormat="1" x14ac:dyDescent="0.25"/>
    <row r="1972" s="31" customFormat="1" x14ac:dyDescent="0.25"/>
    <row r="1973" s="31" customFormat="1" x14ac:dyDescent="0.25"/>
    <row r="1974" s="31" customFormat="1" x14ac:dyDescent="0.25"/>
    <row r="1975" s="31" customFormat="1" x14ac:dyDescent="0.25"/>
    <row r="1976" s="31" customFormat="1" x14ac:dyDescent="0.25"/>
    <row r="1977" s="31" customFormat="1" x14ac:dyDescent="0.25"/>
    <row r="1978" s="31" customFormat="1" x14ac:dyDescent="0.25"/>
    <row r="1979" s="31" customFormat="1" x14ac:dyDescent="0.25"/>
    <row r="1980" s="31" customFormat="1" x14ac:dyDescent="0.25"/>
    <row r="1981" s="31" customFormat="1" x14ac:dyDescent="0.25"/>
    <row r="1982" s="31" customFormat="1" x14ac:dyDescent="0.25"/>
    <row r="1983" s="31" customFormat="1" x14ac:dyDescent="0.25"/>
    <row r="1984" s="31" customFormat="1" x14ac:dyDescent="0.25"/>
    <row r="1985" s="31" customFormat="1" x14ac:dyDescent="0.25"/>
    <row r="1986" s="31" customFormat="1" x14ac:dyDescent="0.25"/>
    <row r="1987" s="31" customFormat="1" x14ac:dyDescent="0.25"/>
    <row r="1988" s="31" customFormat="1" x14ac:dyDescent="0.25"/>
    <row r="1989" s="31" customFormat="1" x14ac:dyDescent="0.25"/>
    <row r="1990" s="31" customFormat="1" x14ac:dyDescent="0.25"/>
    <row r="1991" s="31" customFormat="1" x14ac:dyDescent="0.25"/>
    <row r="1992" s="31" customFormat="1" x14ac:dyDescent="0.25"/>
    <row r="1993" s="31" customFormat="1" x14ac:dyDescent="0.25"/>
    <row r="1994" s="31" customFormat="1" x14ac:dyDescent="0.25"/>
    <row r="1995" s="31" customFormat="1" x14ac:dyDescent="0.25"/>
    <row r="1996" s="31" customFormat="1" x14ac:dyDescent="0.25"/>
    <row r="1997" s="31" customFormat="1" x14ac:dyDescent="0.25"/>
    <row r="1998" s="31" customFormat="1" x14ac:dyDescent="0.25"/>
    <row r="1999" s="31" customFormat="1" x14ac:dyDescent="0.25"/>
    <row r="2000" s="31" customFormat="1" x14ac:dyDescent="0.25"/>
    <row r="2001" s="31" customFormat="1" x14ac:dyDescent="0.25"/>
    <row r="2002" s="31" customFormat="1" x14ac:dyDescent="0.25"/>
    <row r="2003" s="31" customFormat="1" x14ac:dyDescent="0.25"/>
    <row r="2004" s="31" customFormat="1" x14ac:dyDescent="0.25"/>
    <row r="2005" s="31" customFormat="1" x14ac:dyDescent="0.25"/>
    <row r="2006" s="31" customFormat="1" x14ac:dyDescent="0.25"/>
    <row r="2007" s="31" customFormat="1" x14ac:dyDescent="0.25"/>
    <row r="2008" s="31" customFormat="1" x14ac:dyDescent="0.25"/>
    <row r="2009" s="31" customFormat="1" x14ac:dyDescent="0.25"/>
    <row r="2010" s="31" customFormat="1" x14ac:dyDescent="0.25"/>
    <row r="2011" s="31" customFormat="1" x14ac:dyDescent="0.25"/>
    <row r="2012" s="31" customFormat="1" x14ac:dyDescent="0.25"/>
    <row r="2013" s="31" customFormat="1" x14ac:dyDescent="0.25"/>
    <row r="2014" s="31" customFormat="1" x14ac:dyDescent="0.25"/>
    <row r="2015" s="31" customFormat="1" x14ac:dyDescent="0.25"/>
    <row r="2016" s="31" customFormat="1" x14ac:dyDescent="0.25"/>
    <row r="2017" s="31" customFormat="1" x14ac:dyDescent="0.25"/>
    <row r="2018" s="31" customFormat="1" x14ac:dyDescent="0.25"/>
    <row r="2019" s="31" customFormat="1" x14ac:dyDescent="0.25"/>
    <row r="2020" s="31" customFormat="1" x14ac:dyDescent="0.25"/>
    <row r="2021" s="31" customFormat="1" x14ac:dyDescent="0.25"/>
    <row r="2022" s="31" customFormat="1" x14ac:dyDescent="0.25"/>
    <row r="2023" s="31" customFormat="1" x14ac:dyDescent="0.25"/>
    <row r="2024" s="31" customFormat="1" x14ac:dyDescent="0.25"/>
    <row r="2025" s="31" customFormat="1" x14ac:dyDescent="0.25"/>
    <row r="2026" s="31" customFormat="1" x14ac:dyDescent="0.25"/>
    <row r="2027" s="31" customFormat="1" x14ac:dyDescent="0.25"/>
    <row r="2028" s="31" customFormat="1" x14ac:dyDescent="0.25"/>
    <row r="2029" s="31" customFormat="1" x14ac:dyDescent="0.25"/>
    <row r="2030" s="31" customFormat="1" x14ac:dyDescent="0.25"/>
    <row r="2031" s="31" customFormat="1" x14ac:dyDescent="0.25"/>
    <row r="2032" s="31" customFormat="1" x14ac:dyDescent="0.25"/>
    <row r="2033" s="31" customFormat="1" x14ac:dyDescent="0.25"/>
    <row r="2034" s="31" customFormat="1" x14ac:dyDescent="0.25"/>
    <row r="2035" s="31" customFormat="1" x14ac:dyDescent="0.25"/>
    <row r="2036" s="31" customFormat="1" x14ac:dyDescent="0.25"/>
    <row r="2037" s="31" customFormat="1" x14ac:dyDescent="0.25"/>
    <row r="2038" s="31" customFormat="1" x14ac:dyDescent="0.25"/>
    <row r="2039" s="31" customFormat="1" x14ac:dyDescent="0.25"/>
    <row r="2040" s="31" customFormat="1" x14ac:dyDescent="0.25"/>
    <row r="2041" s="31" customFormat="1" x14ac:dyDescent="0.25"/>
    <row r="2042" s="31" customFormat="1" x14ac:dyDescent="0.25"/>
    <row r="2043" s="31" customFormat="1" x14ac:dyDescent="0.25"/>
    <row r="2044" s="31" customFormat="1" x14ac:dyDescent="0.25"/>
    <row r="2045" s="31" customFormat="1" x14ac:dyDescent="0.25"/>
    <row r="2046" s="31" customFormat="1" x14ac:dyDescent="0.25"/>
    <row r="2047" s="31" customFormat="1" x14ac:dyDescent="0.25"/>
    <row r="2048" s="31" customFormat="1" x14ac:dyDescent="0.25"/>
    <row r="2049" s="31" customFormat="1" x14ac:dyDescent="0.25"/>
    <row r="2050" s="31" customFormat="1" x14ac:dyDescent="0.25"/>
    <row r="2051" s="31" customFormat="1" x14ac:dyDescent="0.25"/>
    <row r="2052" s="31" customFormat="1" x14ac:dyDescent="0.25"/>
    <row r="2053" s="31" customFormat="1" x14ac:dyDescent="0.25"/>
    <row r="2054" s="31" customFormat="1" x14ac:dyDescent="0.25"/>
    <row r="2055" s="31" customFormat="1" x14ac:dyDescent="0.25"/>
    <row r="2056" s="31" customFormat="1" x14ac:dyDescent="0.25"/>
    <row r="2057" s="31" customFormat="1" x14ac:dyDescent="0.25"/>
    <row r="2058" s="31" customFormat="1" x14ac:dyDescent="0.25"/>
    <row r="2059" s="31" customFormat="1" x14ac:dyDescent="0.25"/>
    <row r="2060" s="31" customFormat="1" x14ac:dyDescent="0.25"/>
    <row r="2061" s="31" customFormat="1" x14ac:dyDescent="0.25"/>
    <row r="2062" s="31" customFormat="1" x14ac:dyDescent="0.25"/>
    <row r="2063" s="31" customFormat="1" x14ac:dyDescent="0.25"/>
    <row r="2064" s="31" customFormat="1" x14ac:dyDescent="0.25"/>
    <row r="2065" s="31" customFormat="1" x14ac:dyDescent="0.25"/>
    <row r="2066" s="31" customFormat="1" x14ac:dyDescent="0.25"/>
    <row r="2067" s="31" customFormat="1" x14ac:dyDescent="0.25"/>
    <row r="2068" s="31" customFormat="1" x14ac:dyDescent="0.25"/>
    <row r="2069" s="31" customFormat="1" x14ac:dyDescent="0.25"/>
    <row r="2070" s="31" customFormat="1" x14ac:dyDescent="0.25"/>
    <row r="2071" s="31" customFormat="1" x14ac:dyDescent="0.25"/>
    <row r="2072" s="31" customFormat="1" x14ac:dyDescent="0.25"/>
    <row r="2073" s="31" customFormat="1" x14ac:dyDescent="0.25"/>
    <row r="2074" s="31" customFormat="1" x14ac:dyDescent="0.25"/>
    <row r="2075" s="31" customFormat="1" x14ac:dyDescent="0.25"/>
    <row r="2076" s="31" customFormat="1" x14ac:dyDescent="0.25"/>
    <row r="2077" s="31" customFormat="1" x14ac:dyDescent="0.25"/>
    <row r="2078" s="31" customFormat="1" x14ac:dyDescent="0.25"/>
    <row r="2079" s="31" customFormat="1" x14ac:dyDescent="0.25"/>
    <row r="2080" s="31" customFormat="1" x14ac:dyDescent="0.25"/>
    <row r="2081" s="31" customFormat="1" x14ac:dyDescent="0.25"/>
    <row r="2082" s="31" customFormat="1" x14ac:dyDescent="0.25"/>
    <row r="2083" s="31" customFormat="1" x14ac:dyDescent="0.25"/>
    <row r="2084" s="31" customFormat="1" x14ac:dyDescent="0.25"/>
    <row r="2085" s="31" customFormat="1" x14ac:dyDescent="0.25"/>
    <row r="2086" s="31" customFormat="1" x14ac:dyDescent="0.25"/>
    <row r="2087" s="31" customFormat="1" x14ac:dyDescent="0.25"/>
    <row r="2088" s="31" customFormat="1" x14ac:dyDescent="0.25"/>
    <row r="2089" s="31" customFormat="1" x14ac:dyDescent="0.25"/>
    <row r="2090" s="31" customFormat="1" x14ac:dyDescent="0.25"/>
    <row r="2091" s="31" customFormat="1" x14ac:dyDescent="0.25"/>
    <row r="2092" s="31" customFormat="1" x14ac:dyDescent="0.25"/>
    <row r="2093" s="31" customFormat="1" x14ac:dyDescent="0.25"/>
    <row r="2094" s="31" customFormat="1" x14ac:dyDescent="0.25"/>
    <row r="2095" s="31" customFormat="1" x14ac:dyDescent="0.25"/>
    <row r="2096" s="31" customFormat="1" x14ac:dyDescent="0.25"/>
    <row r="2097" s="31" customFormat="1" x14ac:dyDescent="0.25"/>
    <row r="2098" s="31" customFormat="1" x14ac:dyDescent="0.25"/>
    <row r="2099" s="31" customFormat="1" x14ac:dyDescent="0.25"/>
    <row r="2100" s="31" customFormat="1" x14ac:dyDescent="0.25"/>
    <row r="2101" s="31" customFormat="1" x14ac:dyDescent="0.25"/>
    <row r="2102" s="31" customFormat="1" x14ac:dyDescent="0.25"/>
    <row r="2103" s="31" customFormat="1" x14ac:dyDescent="0.25"/>
    <row r="2104" s="31" customFormat="1" x14ac:dyDescent="0.25"/>
    <row r="2105" s="31" customFormat="1" x14ac:dyDescent="0.25"/>
    <row r="2106" s="31" customFormat="1" x14ac:dyDescent="0.25"/>
    <row r="2107" s="31" customFormat="1" x14ac:dyDescent="0.25"/>
    <row r="2108" s="31" customFormat="1" x14ac:dyDescent="0.25"/>
    <row r="2109" s="31" customFormat="1" x14ac:dyDescent="0.25"/>
    <row r="2110" s="31" customFormat="1" x14ac:dyDescent="0.25"/>
    <row r="2111" s="31" customFormat="1" x14ac:dyDescent="0.25"/>
    <row r="2112" s="31" customFormat="1" x14ac:dyDescent="0.25"/>
    <row r="2113" s="31" customFormat="1" x14ac:dyDescent="0.25"/>
    <row r="2114" s="31" customFormat="1" x14ac:dyDescent="0.25"/>
    <row r="2115" s="31" customFormat="1" x14ac:dyDescent="0.25"/>
    <row r="2116" s="31" customFormat="1" x14ac:dyDescent="0.25"/>
    <row r="2117" s="31" customFormat="1" x14ac:dyDescent="0.25"/>
    <row r="2118" s="31" customFormat="1" x14ac:dyDescent="0.25"/>
    <row r="2119" s="31" customFormat="1" x14ac:dyDescent="0.25"/>
    <row r="2120" s="31" customFormat="1" x14ac:dyDescent="0.25"/>
    <row r="2121" s="31" customFormat="1" x14ac:dyDescent="0.25"/>
    <row r="2122" s="31" customFormat="1" x14ac:dyDescent="0.25"/>
    <row r="2123" s="31" customFormat="1" x14ac:dyDescent="0.25"/>
    <row r="2124" s="31" customFormat="1" x14ac:dyDescent="0.25"/>
    <row r="2125" s="31" customFormat="1" x14ac:dyDescent="0.25"/>
    <row r="2126" s="31" customFormat="1" x14ac:dyDescent="0.25"/>
    <row r="2127" s="31" customFormat="1" x14ac:dyDescent="0.25"/>
    <row r="2128" s="31" customFormat="1" x14ac:dyDescent="0.25"/>
    <row r="2129" s="31" customFormat="1" x14ac:dyDescent="0.25"/>
    <row r="2130" s="31" customFormat="1" x14ac:dyDescent="0.25"/>
    <row r="2131" s="31" customFormat="1" x14ac:dyDescent="0.25"/>
    <row r="2132" s="31" customFormat="1" x14ac:dyDescent="0.25"/>
    <row r="2133" s="31" customFormat="1" x14ac:dyDescent="0.25"/>
    <row r="2134" s="31" customFormat="1" x14ac:dyDescent="0.25"/>
    <row r="2135" s="31" customFormat="1" x14ac:dyDescent="0.25"/>
    <row r="2136" s="31" customFormat="1" x14ac:dyDescent="0.25"/>
    <row r="2137" s="31" customFormat="1" x14ac:dyDescent="0.25"/>
    <row r="2138" s="31" customFormat="1" x14ac:dyDescent="0.25"/>
    <row r="2139" s="31" customFormat="1" x14ac:dyDescent="0.25"/>
    <row r="2140" s="31" customFormat="1" x14ac:dyDescent="0.25"/>
    <row r="2141" s="31" customFormat="1" x14ac:dyDescent="0.25"/>
    <row r="2142" s="31" customFormat="1" x14ac:dyDescent="0.25"/>
    <row r="2143" s="31" customFormat="1" x14ac:dyDescent="0.25"/>
    <row r="2144" s="31" customFormat="1" x14ac:dyDescent="0.25"/>
    <row r="2145" s="31" customFormat="1" x14ac:dyDescent="0.25"/>
    <row r="2146" s="31" customFormat="1" x14ac:dyDescent="0.25"/>
    <row r="2147" s="31" customFormat="1" x14ac:dyDescent="0.25"/>
    <row r="2148" s="31" customFormat="1" x14ac:dyDescent="0.25"/>
    <row r="2149" s="31" customFormat="1" x14ac:dyDescent="0.25"/>
    <row r="2150" s="31" customFormat="1" x14ac:dyDescent="0.25"/>
    <row r="2151" s="31" customFormat="1" x14ac:dyDescent="0.25"/>
    <row r="2152" s="31" customFormat="1" x14ac:dyDescent="0.25"/>
    <row r="2153" s="31" customFormat="1" x14ac:dyDescent="0.25"/>
    <row r="2154" s="31" customFormat="1" x14ac:dyDescent="0.25"/>
    <row r="2155" s="31" customFormat="1" x14ac:dyDescent="0.25"/>
    <row r="2156" s="31" customFormat="1" x14ac:dyDescent="0.25"/>
    <row r="2157" s="31" customFormat="1" x14ac:dyDescent="0.25"/>
    <row r="2158" s="31" customFormat="1" x14ac:dyDescent="0.25"/>
    <row r="2159" s="31" customFormat="1" x14ac:dyDescent="0.25"/>
    <row r="2160" s="31" customFormat="1" x14ac:dyDescent="0.25"/>
    <row r="2161" s="31" customFormat="1" x14ac:dyDescent="0.25"/>
    <row r="2162" s="31" customFormat="1" x14ac:dyDescent="0.25"/>
    <row r="2163" s="31" customFormat="1" x14ac:dyDescent="0.25"/>
    <row r="2164" s="31" customFormat="1" x14ac:dyDescent="0.25"/>
    <row r="2165" s="31" customFormat="1" x14ac:dyDescent="0.25"/>
    <row r="2166" s="31" customFormat="1" x14ac:dyDescent="0.25"/>
    <row r="2167" s="31" customFormat="1" x14ac:dyDescent="0.25"/>
    <row r="2168" s="31" customFormat="1" x14ac:dyDescent="0.25"/>
    <row r="2169" s="31" customFormat="1" x14ac:dyDescent="0.25"/>
    <row r="2170" s="31" customFormat="1" x14ac:dyDescent="0.25"/>
    <row r="2171" s="31" customFormat="1" x14ac:dyDescent="0.25"/>
    <row r="2172" s="31" customFormat="1" x14ac:dyDescent="0.25"/>
    <row r="2173" s="31" customFormat="1" x14ac:dyDescent="0.25"/>
    <row r="2174" s="31" customFormat="1" x14ac:dyDescent="0.25"/>
    <row r="2175" s="31" customFormat="1" x14ac:dyDescent="0.25"/>
    <row r="2176" s="31" customFormat="1" x14ac:dyDescent="0.25"/>
    <row r="2177" s="31" customFormat="1" x14ac:dyDescent="0.25"/>
    <row r="2178" s="31" customFormat="1" x14ac:dyDescent="0.25"/>
    <row r="2179" s="31" customFormat="1" x14ac:dyDescent="0.25"/>
    <row r="2180" s="31" customFormat="1" x14ac:dyDescent="0.25"/>
    <row r="2181" s="31" customFormat="1" x14ac:dyDescent="0.25"/>
    <row r="2182" s="31" customFormat="1" x14ac:dyDescent="0.25"/>
    <row r="2183" s="31" customFormat="1" x14ac:dyDescent="0.25"/>
    <row r="2184" s="31" customFormat="1" x14ac:dyDescent="0.25"/>
    <row r="2185" s="31" customFormat="1" x14ac:dyDescent="0.25"/>
    <row r="2186" s="31" customFormat="1" x14ac:dyDescent="0.25"/>
    <row r="2187" s="31" customFormat="1" x14ac:dyDescent="0.25"/>
    <row r="2188" s="31" customFormat="1" x14ac:dyDescent="0.25"/>
    <row r="2189" s="31" customFormat="1" x14ac:dyDescent="0.25"/>
    <row r="2190" s="31" customFormat="1" x14ac:dyDescent="0.25"/>
    <row r="2191" s="31" customFormat="1" x14ac:dyDescent="0.25"/>
    <row r="2192" s="31" customFormat="1" x14ac:dyDescent="0.25"/>
    <row r="2193" s="31" customFormat="1" x14ac:dyDescent="0.25"/>
    <row r="2194" s="31" customFormat="1" x14ac:dyDescent="0.25"/>
    <row r="2195" s="31" customFormat="1" x14ac:dyDescent="0.25"/>
    <row r="2196" s="31" customFormat="1" x14ac:dyDescent="0.25"/>
    <row r="2197" s="31" customFormat="1" x14ac:dyDescent="0.25"/>
    <row r="2198" s="31" customFormat="1" x14ac:dyDescent="0.25"/>
    <row r="2199" s="31" customFormat="1" x14ac:dyDescent="0.25"/>
    <row r="2200" s="31" customFormat="1" x14ac:dyDescent="0.25"/>
    <row r="2201" s="31" customFormat="1" x14ac:dyDescent="0.25"/>
    <row r="2202" s="31" customFormat="1" x14ac:dyDescent="0.25"/>
    <row r="2203" s="31" customFormat="1" x14ac:dyDescent="0.25"/>
    <row r="2204" s="31" customFormat="1" x14ac:dyDescent="0.25"/>
    <row r="2205" s="31" customFormat="1" x14ac:dyDescent="0.25"/>
    <row r="2206" s="31" customFormat="1" x14ac:dyDescent="0.25"/>
    <row r="2207" s="31" customFormat="1" x14ac:dyDescent="0.25"/>
    <row r="2208" s="31" customFormat="1" x14ac:dyDescent="0.25"/>
    <row r="2209" s="31" customFormat="1" x14ac:dyDescent="0.25"/>
    <row r="2210" s="31" customFormat="1" x14ac:dyDescent="0.25"/>
    <row r="2211" s="31" customFormat="1" x14ac:dyDescent="0.25"/>
    <row r="2212" s="31" customFormat="1" x14ac:dyDescent="0.25"/>
    <row r="2213" s="31" customFormat="1" x14ac:dyDescent="0.25"/>
    <row r="2214" s="31" customFormat="1" x14ac:dyDescent="0.25"/>
    <row r="2215" s="31" customFormat="1" x14ac:dyDescent="0.25"/>
    <row r="2216" s="31" customFormat="1" x14ac:dyDescent="0.25"/>
    <row r="2217" s="31" customFormat="1" x14ac:dyDescent="0.25"/>
    <row r="2218" s="31" customFormat="1" x14ac:dyDescent="0.25"/>
    <row r="2219" s="31" customFormat="1" x14ac:dyDescent="0.25"/>
    <row r="2220" s="31" customFormat="1" x14ac:dyDescent="0.25"/>
    <row r="2221" s="31" customFormat="1" x14ac:dyDescent="0.25"/>
    <row r="2222" s="31" customFormat="1" x14ac:dyDescent="0.25"/>
    <row r="2223" s="31" customFormat="1" x14ac:dyDescent="0.25"/>
    <row r="2224" s="31" customFormat="1" x14ac:dyDescent="0.25"/>
    <row r="2225" s="31" customFormat="1" x14ac:dyDescent="0.25"/>
    <row r="2226" s="31" customFormat="1" x14ac:dyDescent="0.25"/>
    <row r="2227" s="31" customFormat="1" x14ac:dyDescent="0.25"/>
    <row r="2228" s="31" customFormat="1" x14ac:dyDescent="0.25"/>
    <row r="2229" s="31" customFormat="1" x14ac:dyDescent="0.25"/>
    <row r="2230" s="31" customFormat="1" x14ac:dyDescent="0.25"/>
    <row r="2231" s="31" customFormat="1" x14ac:dyDescent="0.25"/>
    <row r="2232" s="31" customFormat="1" x14ac:dyDescent="0.25"/>
    <row r="2233" s="31" customFormat="1" x14ac:dyDescent="0.25"/>
    <row r="2234" s="31" customFormat="1" x14ac:dyDescent="0.25"/>
    <row r="2235" s="31" customFormat="1" x14ac:dyDescent="0.25"/>
    <row r="2236" s="31" customFormat="1" x14ac:dyDescent="0.25"/>
    <row r="2237" s="31" customFormat="1" x14ac:dyDescent="0.25"/>
    <row r="2238" s="31" customFormat="1" x14ac:dyDescent="0.25"/>
    <row r="2239" s="31" customFormat="1" x14ac:dyDescent="0.25"/>
    <row r="2240" s="31" customFormat="1" x14ac:dyDescent="0.25"/>
    <row r="2241" s="31" customFormat="1" x14ac:dyDescent="0.25"/>
    <row r="2242" s="31" customFormat="1" x14ac:dyDescent="0.25"/>
    <row r="2243" s="31" customFormat="1" x14ac:dyDescent="0.25"/>
    <row r="2244" s="31" customFormat="1" x14ac:dyDescent="0.25"/>
    <row r="2245" s="31" customFormat="1" x14ac:dyDescent="0.25"/>
    <row r="2246" s="31" customFormat="1" x14ac:dyDescent="0.25"/>
    <row r="2247" s="31" customFormat="1" x14ac:dyDescent="0.25"/>
    <row r="2248" s="31" customFormat="1" x14ac:dyDescent="0.25"/>
    <row r="2249" s="31" customFormat="1" x14ac:dyDescent="0.25"/>
    <row r="2250" s="31" customFormat="1" x14ac:dyDescent="0.25"/>
    <row r="2251" s="31" customFormat="1" x14ac:dyDescent="0.25"/>
    <row r="2252" s="31" customFormat="1" x14ac:dyDescent="0.25"/>
    <row r="2253" s="31" customFormat="1" x14ac:dyDescent="0.25"/>
    <row r="2254" s="31" customFormat="1" x14ac:dyDescent="0.25"/>
    <row r="2255" s="31" customFormat="1" x14ac:dyDescent="0.25"/>
    <row r="2256" s="31" customFormat="1" x14ac:dyDescent="0.25"/>
    <row r="2257" s="31" customFormat="1" x14ac:dyDescent="0.25"/>
    <row r="2258" s="31" customFormat="1" x14ac:dyDescent="0.25"/>
    <row r="2259" s="31" customFormat="1" x14ac:dyDescent="0.25"/>
    <row r="2260" s="31" customFormat="1" x14ac:dyDescent="0.25"/>
    <row r="2261" s="31" customFormat="1" x14ac:dyDescent="0.25"/>
    <row r="2262" s="31" customFormat="1" x14ac:dyDescent="0.25"/>
    <row r="2263" s="31" customFormat="1" x14ac:dyDescent="0.25"/>
    <row r="2264" s="31" customFormat="1" x14ac:dyDescent="0.25"/>
    <row r="2265" s="31" customFormat="1" x14ac:dyDescent="0.25"/>
    <row r="2266" s="31" customFormat="1" x14ac:dyDescent="0.25"/>
    <row r="2267" s="31" customFormat="1" x14ac:dyDescent="0.25"/>
    <row r="2268" s="31" customFormat="1" x14ac:dyDescent="0.25"/>
    <row r="2269" s="31" customFormat="1" x14ac:dyDescent="0.25"/>
    <row r="2270" s="31" customFormat="1" x14ac:dyDescent="0.25"/>
    <row r="2271" s="31" customFormat="1" x14ac:dyDescent="0.25"/>
    <row r="2272" s="31" customFormat="1" x14ac:dyDescent="0.25"/>
    <row r="2273" s="31" customFormat="1" x14ac:dyDescent="0.25"/>
    <row r="2274" s="31" customFormat="1" x14ac:dyDescent="0.25"/>
    <row r="2275" s="31" customFormat="1" x14ac:dyDescent="0.25"/>
    <row r="2276" s="31" customFormat="1" x14ac:dyDescent="0.25"/>
    <row r="2277" s="31" customFormat="1" x14ac:dyDescent="0.25"/>
    <row r="2278" s="31" customFormat="1" x14ac:dyDescent="0.25"/>
    <row r="2279" s="31" customFormat="1" x14ac:dyDescent="0.25"/>
    <row r="2280" s="31" customFormat="1" x14ac:dyDescent="0.25"/>
    <row r="2281" s="31" customFormat="1" x14ac:dyDescent="0.25"/>
    <row r="2282" s="31" customFormat="1" x14ac:dyDescent="0.25"/>
    <row r="2283" s="31" customFormat="1" x14ac:dyDescent="0.25"/>
    <row r="2284" s="31" customFormat="1" x14ac:dyDescent="0.25"/>
    <row r="2285" s="31" customFormat="1" x14ac:dyDescent="0.25"/>
    <row r="2286" s="31" customFormat="1" x14ac:dyDescent="0.25"/>
    <row r="2287" s="31" customFormat="1" x14ac:dyDescent="0.25"/>
    <row r="2288" s="31" customFormat="1" x14ac:dyDescent="0.25"/>
    <row r="2289" s="31" customFormat="1" x14ac:dyDescent="0.25"/>
    <row r="2290" s="31" customFormat="1" x14ac:dyDescent="0.25"/>
    <row r="2291" s="31" customFormat="1" x14ac:dyDescent="0.25"/>
    <row r="2292" s="31" customFormat="1" x14ac:dyDescent="0.25"/>
    <row r="2293" s="31" customFormat="1" x14ac:dyDescent="0.25"/>
    <row r="2294" s="31" customFormat="1" x14ac:dyDescent="0.25"/>
    <row r="2295" s="31" customFormat="1" x14ac:dyDescent="0.25"/>
    <row r="2296" s="31" customFormat="1" x14ac:dyDescent="0.25"/>
    <row r="2297" s="31" customFormat="1" x14ac:dyDescent="0.25"/>
    <row r="2298" s="31" customFormat="1" x14ac:dyDescent="0.25"/>
    <row r="2299" s="31" customFormat="1" x14ac:dyDescent="0.25"/>
    <row r="2300" s="31" customFormat="1" x14ac:dyDescent="0.25"/>
    <row r="2301" s="31" customFormat="1" x14ac:dyDescent="0.25"/>
    <row r="2302" s="31" customFormat="1" x14ac:dyDescent="0.25"/>
    <row r="2303" s="31" customFormat="1" x14ac:dyDescent="0.25"/>
    <row r="2304" s="31" customFormat="1" x14ac:dyDescent="0.25"/>
    <row r="2305" s="31" customFormat="1" x14ac:dyDescent="0.25"/>
    <row r="2306" s="31" customFormat="1" x14ac:dyDescent="0.25"/>
    <row r="2307" s="31" customFormat="1" x14ac:dyDescent="0.25"/>
    <row r="2308" s="31" customFormat="1" x14ac:dyDescent="0.25"/>
    <row r="2309" s="31" customFormat="1" x14ac:dyDescent="0.25"/>
    <row r="2310" s="31" customFormat="1" x14ac:dyDescent="0.25"/>
    <row r="2311" s="31" customFormat="1" x14ac:dyDescent="0.25"/>
    <row r="2312" s="31" customFormat="1" x14ac:dyDescent="0.25"/>
    <row r="2313" s="31" customFormat="1" x14ac:dyDescent="0.25"/>
    <row r="2314" s="31" customFormat="1" x14ac:dyDescent="0.25"/>
    <row r="2315" s="31" customFormat="1" x14ac:dyDescent="0.25"/>
    <row r="2316" s="31" customFormat="1" x14ac:dyDescent="0.25"/>
    <row r="2317" s="31" customFormat="1" x14ac:dyDescent="0.25"/>
    <row r="2318" s="31" customFormat="1" x14ac:dyDescent="0.25"/>
    <row r="2319" s="31" customFormat="1" x14ac:dyDescent="0.25"/>
    <row r="2320" s="31" customFormat="1" x14ac:dyDescent="0.25"/>
    <row r="2321" s="31" customFormat="1" x14ac:dyDescent="0.25"/>
    <row r="2322" s="31" customFormat="1" x14ac:dyDescent="0.25"/>
    <row r="2323" s="31" customFormat="1" x14ac:dyDescent="0.25"/>
    <row r="2324" s="31" customFormat="1" x14ac:dyDescent="0.25"/>
    <row r="2325" s="31" customFormat="1" x14ac:dyDescent="0.25"/>
    <row r="2326" s="31" customFormat="1" x14ac:dyDescent="0.25"/>
    <row r="2327" s="31" customFormat="1" x14ac:dyDescent="0.25"/>
    <row r="2328" s="31" customFormat="1" x14ac:dyDescent="0.25"/>
    <row r="2329" s="31" customFormat="1" x14ac:dyDescent="0.25"/>
    <row r="2330" s="31" customFormat="1" x14ac:dyDescent="0.25"/>
    <row r="2331" s="31" customFormat="1" x14ac:dyDescent="0.25"/>
    <row r="2332" s="31" customFormat="1" x14ac:dyDescent="0.25"/>
    <row r="2333" s="31" customFormat="1" x14ac:dyDescent="0.25"/>
    <row r="2334" s="31" customFormat="1" x14ac:dyDescent="0.25"/>
    <row r="2335" s="31" customFormat="1" x14ac:dyDescent="0.25"/>
    <row r="2336" s="31" customFormat="1" x14ac:dyDescent="0.25"/>
    <row r="2337" s="31" customFormat="1" x14ac:dyDescent="0.25"/>
    <row r="2338" s="31" customFormat="1" x14ac:dyDescent="0.25"/>
    <row r="2339" s="31" customFormat="1" x14ac:dyDescent="0.25"/>
    <row r="2340" s="31" customFormat="1" x14ac:dyDescent="0.25"/>
    <row r="2341" s="31" customFormat="1" x14ac:dyDescent="0.25"/>
    <row r="2342" s="31" customFormat="1" x14ac:dyDescent="0.25"/>
    <row r="2343" s="31" customFormat="1" x14ac:dyDescent="0.25"/>
    <row r="2344" s="31" customFormat="1" x14ac:dyDescent="0.25"/>
    <row r="2345" s="31" customFormat="1" x14ac:dyDescent="0.25"/>
    <row r="2346" s="31" customFormat="1" x14ac:dyDescent="0.25"/>
    <row r="2347" s="31" customFormat="1" x14ac:dyDescent="0.25"/>
    <row r="2348" s="31" customFormat="1" x14ac:dyDescent="0.25"/>
    <row r="2349" s="31" customFormat="1" x14ac:dyDescent="0.25"/>
    <row r="2350" s="31" customFormat="1" x14ac:dyDescent="0.25"/>
    <row r="2351" s="31" customFormat="1" x14ac:dyDescent="0.25"/>
    <row r="2352" s="31" customFormat="1" x14ac:dyDescent="0.25"/>
    <row r="2353" s="31" customFormat="1" x14ac:dyDescent="0.25"/>
    <row r="2354" s="31" customFormat="1" x14ac:dyDescent="0.25"/>
    <row r="2355" s="31" customFormat="1" x14ac:dyDescent="0.25"/>
    <row r="2356" s="31" customFormat="1" x14ac:dyDescent="0.25"/>
    <row r="2357" s="31" customFormat="1" x14ac:dyDescent="0.25"/>
    <row r="2358" s="31" customFormat="1" x14ac:dyDescent="0.25"/>
    <row r="2359" s="31" customFormat="1" x14ac:dyDescent="0.25"/>
    <row r="2360" s="31" customFormat="1" x14ac:dyDescent="0.25"/>
    <row r="2361" s="31" customFormat="1" x14ac:dyDescent="0.25"/>
    <row r="2362" s="31" customFormat="1" x14ac:dyDescent="0.25"/>
    <row r="2363" s="31" customFormat="1" x14ac:dyDescent="0.25"/>
    <row r="2364" s="31" customFormat="1" x14ac:dyDescent="0.25"/>
    <row r="2365" s="31" customFormat="1" x14ac:dyDescent="0.25"/>
    <row r="2366" s="31" customFormat="1" x14ac:dyDescent="0.25"/>
    <row r="2367" s="31" customFormat="1" x14ac:dyDescent="0.25"/>
    <row r="2368" s="31" customFormat="1" x14ac:dyDescent="0.25"/>
    <row r="2369" s="31" customFormat="1" x14ac:dyDescent="0.25"/>
    <row r="2370" s="31" customFormat="1" x14ac:dyDescent="0.25"/>
    <row r="2371" s="31" customFormat="1" x14ac:dyDescent="0.25"/>
    <row r="2372" s="31" customFormat="1" x14ac:dyDescent="0.25"/>
    <row r="2373" s="31" customFormat="1" x14ac:dyDescent="0.25"/>
    <row r="2374" s="31" customFormat="1" x14ac:dyDescent="0.25"/>
    <row r="2375" s="31" customFormat="1" x14ac:dyDescent="0.25"/>
    <row r="2376" s="31" customFormat="1" x14ac:dyDescent="0.25"/>
    <row r="2377" s="31" customFormat="1" x14ac:dyDescent="0.25"/>
    <row r="2378" s="31" customFormat="1" x14ac:dyDescent="0.25"/>
    <row r="2379" s="31" customFormat="1" x14ac:dyDescent="0.25"/>
    <row r="2380" s="31" customFormat="1" x14ac:dyDescent="0.25"/>
    <row r="2381" s="31" customFormat="1" x14ac:dyDescent="0.25"/>
    <row r="2382" s="31" customFormat="1" x14ac:dyDescent="0.25"/>
    <row r="2383" s="31" customFormat="1" x14ac:dyDescent="0.25"/>
    <row r="2384" s="31" customFormat="1" x14ac:dyDescent="0.25"/>
    <row r="2385" s="31" customFormat="1" x14ac:dyDescent="0.25"/>
    <row r="2386" s="31" customFormat="1" x14ac:dyDescent="0.25"/>
    <row r="2387" s="31" customFormat="1" x14ac:dyDescent="0.25"/>
    <row r="2388" s="31" customFormat="1" x14ac:dyDescent="0.25"/>
    <row r="2389" s="31" customFormat="1" x14ac:dyDescent="0.25"/>
    <row r="2390" s="31" customFormat="1" x14ac:dyDescent="0.25"/>
    <row r="2391" s="31" customFormat="1" x14ac:dyDescent="0.25"/>
    <row r="2392" s="31" customFormat="1" x14ac:dyDescent="0.25"/>
    <row r="2393" s="31" customFormat="1" x14ac:dyDescent="0.25"/>
    <row r="2394" s="31" customFormat="1" x14ac:dyDescent="0.25"/>
    <row r="2395" s="31" customFormat="1" x14ac:dyDescent="0.25"/>
    <row r="2396" s="31" customFormat="1" x14ac:dyDescent="0.25"/>
    <row r="2397" s="31" customFormat="1" x14ac:dyDescent="0.25"/>
    <row r="2398" s="31" customFormat="1" x14ac:dyDescent="0.25"/>
    <row r="2399" s="31" customFormat="1" x14ac:dyDescent="0.25"/>
    <row r="2400" s="31" customFormat="1" x14ac:dyDescent="0.25"/>
    <row r="2401" s="31" customFormat="1" x14ac:dyDescent="0.25"/>
    <row r="2402" s="31" customFormat="1" x14ac:dyDescent="0.25"/>
    <row r="2403" s="31" customFormat="1" x14ac:dyDescent="0.25"/>
    <row r="2404" s="31" customFormat="1" x14ac:dyDescent="0.25"/>
    <row r="2405" s="31" customFormat="1" x14ac:dyDescent="0.25"/>
    <row r="2406" s="31" customFormat="1" x14ac:dyDescent="0.25"/>
    <row r="2407" s="31" customFormat="1" x14ac:dyDescent="0.25"/>
    <row r="2408" s="31" customFormat="1" x14ac:dyDescent="0.25"/>
    <row r="2409" s="31" customFormat="1" x14ac:dyDescent="0.25"/>
    <row r="2410" s="31" customFormat="1" x14ac:dyDescent="0.25"/>
    <row r="2411" s="31" customFormat="1" x14ac:dyDescent="0.25"/>
    <row r="2412" s="31" customFormat="1" x14ac:dyDescent="0.25"/>
    <row r="2413" s="31" customFormat="1" x14ac:dyDescent="0.25"/>
    <row r="2414" s="31" customFormat="1" x14ac:dyDescent="0.25"/>
    <row r="2415" s="31" customFormat="1" x14ac:dyDescent="0.25"/>
    <row r="2416" s="31" customFormat="1" x14ac:dyDescent="0.25"/>
    <row r="2417" s="31" customFormat="1" x14ac:dyDescent="0.25"/>
    <row r="2418" s="31" customFormat="1" x14ac:dyDescent="0.25"/>
    <row r="2419" s="31" customFormat="1" x14ac:dyDescent="0.25"/>
    <row r="2420" s="31" customFormat="1" x14ac:dyDescent="0.25"/>
    <row r="2421" s="31" customFormat="1" x14ac:dyDescent="0.25"/>
    <row r="2422" s="31" customFormat="1" x14ac:dyDescent="0.25"/>
    <row r="2423" s="31" customFormat="1" x14ac:dyDescent="0.25"/>
    <row r="2424" s="31" customFormat="1" x14ac:dyDescent="0.25"/>
    <row r="2425" s="31" customFormat="1" x14ac:dyDescent="0.25"/>
    <row r="2426" s="31" customFormat="1" x14ac:dyDescent="0.25"/>
    <row r="2427" s="31" customFormat="1" x14ac:dyDescent="0.25"/>
    <row r="2428" s="31" customFormat="1" x14ac:dyDescent="0.25"/>
    <row r="2429" s="31" customFormat="1" x14ac:dyDescent="0.25"/>
    <row r="2430" s="31" customFormat="1" x14ac:dyDescent="0.25"/>
    <row r="2431" s="31" customFormat="1" x14ac:dyDescent="0.25"/>
    <row r="2432" s="31" customFormat="1" x14ac:dyDescent="0.25"/>
    <row r="2433" s="31" customFormat="1" x14ac:dyDescent="0.25"/>
    <row r="2434" s="31" customFormat="1" x14ac:dyDescent="0.25"/>
    <row r="2435" s="31" customFormat="1" x14ac:dyDescent="0.25"/>
    <row r="2436" s="31" customFormat="1" x14ac:dyDescent="0.25"/>
    <row r="2437" s="31" customFormat="1" x14ac:dyDescent="0.25"/>
    <row r="2438" s="31" customFormat="1" x14ac:dyDescent="0.25"/>
    <row r="2439" s="31" customFormat="1" x14ac:dyDescent="0.25"/>
    <row r="2440" s="31" customFormat="1" x14ac:dyDescent="0.25"/>
    <row r="2441" s="31" customFormat="1" x14ac:dyDescent="0.25"/>
    <row r="2442" s="31" customFormat="1" x14ac:dyDescent="0.25"/>
    <row r="2443" s="31" customFormat="1" x14ac:dyDescent="0.25"/>
    <row r="2444" s="31" customFormat="1" x14ac:dyDescent="0.25"/>
    <row r="2445" s="31" customFormat="1" x14ac:dyDescent="0.25"/>
    <row r="2446" s="31" customFormat="1" x14ac:dyDescent="0.25"/>
    <row r="2447" s="31" customFormat="1" x14ac:dyDescent="0.25"/>
    <row r="2448" s="31" customFormat="1" x14ac:dyDescent="0.25"/>
    <row r="2449" s="31" customFormat="1" x14ac:dyDescent="0.25"/>
    <row r="2450" s="31" customFormat="1" x14ac:dyDescent="0.25"/>
    <row r="2451" s="31" customFormat="1" x14ac:dyDescent="0.25"/>
    <row r="2452" s="31" customFormat="1" x14ac:dyDescent="0.25"/>
    <row r="2453" s="31" customFormat="1" x14ac:dyDescent="0.25"/>
    <row r="2454" s="31" customFormat="1" x14ac:dyDescent="0.25"/>
    <row r="2455" s="31" customFormat="1" x14ac:dyDescent="0.25"/>
    <row r="2456" s="31" customFormat="1" x14ac:dyDescent="0.25"/>
    <row r="2457" s="31" customFormat="1" x14ac:dyDescent="0.25"/>
    <row r="2458" s="31" customFormat="1" x14ac:dyDescent="0.25"/>
    <row r="2459" s="31" customFormat="1" x14ac:dyDescent="0.25"/>
    <row r="2460" s="31" customFormat="1" x14ac:dyDescent="0.25"/>
    <row r="2461" s="31" customFormat="1" x14ac:dyDescent="0.25"/>
    <row r="2462" s="31" customFormat="1" x14ac:dyDescent="0.25"/>
    <row r="2463" s="31" customFormat="1" x14ac:dyDescent="0.25"/>
    <row r="2464" s="31" customFormat="1" x14ac:dyDescent="0.25"/>
    <row r="2465" s="31" customFormat="1" x14ac:dyDescent="0.25"/>
    <row r="2466" s="31" customFormat="1" x14ac:dyDescent="0.25"/>
    <row r="2467" s="31" customFormat="1" x14ac:dyDescent="0.25"/>
    <row r="2468" s="31" customFormat="1" x14ac:dyDescent="0.25"/>
    <row r="2469" s="31" customFormat="1" x14ac:dyDescent="0.25"/>
    <row r="2470" s="31" customFormat="1" x14ac:dyDescent="0.25"/>
    <row r="2471" s="31" customFormat="1" x14ac:dyDescent="0.25"/>
    <row r="2472" s="31" customFormat="1" x14ac:dyDescent="0.25"/>
    <row r="2473" s="31" customFormat="1" x14ac:dyDescent="0.25"/>
    <row r="2474" s="31" customFormat="1" x14ac:dyDescent="0.25"/>
    <row r="2475" s="31" customFormat="1" x14ac:dyDescent="0.25"/>
    <row r="2476" s="31" customFormat="1" x14ac:dyDescent="0.25"/>
    <row r="2477" s="31" customFormat="1" x14ac:dyDescent="0.25"/>
    <row r="2478" s="31" customFormat="1" x14ac:dyDescent="0.25"/>
    <row r="2479" s="31" customFormat="1" x14ac:dyDescent="0.25"/>
    <row r="2480" s="31" customFormat="1" x14ac:dyDescent="0.25"/>
    <row r="2481" s="31" customFormat="1" x14ac:dyDescent="0.25"/>
    <row r="2482" s="31" customFormat="1" x14ac:dyDescent="0.25"/>
    <row r="2483" s="31" customFormat="1" x14ac:dyDescent="0.25"/>
    <row r="2484" s="31" customFormat="1" x14ac:dyDescent="0.25"/>
    <row r="2485" s="31" customFormat="1" x14ac:dyDescent="0.25"/>
    <row r="2486" s="31" customFormat="1" x14ac:dyDescent="0.25"/>
    <row r="2487" s="31" customFormat="1" x14ac:dyDescent="0.25"/>
    <row r="2488" s="31" customFormat="1" x14ac:dyDescent="0.25"/>
    <row r="2489" s="31" customFormat="1" x14ac:dyDescent="0.25"/>
    <row r="2490" s="31" customFormat="1" x14ac:dyDescent="0.25"/>
    <row r="2491" s="31" customFormat="1" x14ac:dyDescent="0.25"/>
    <row r="2492" s="31" customFormat="1" x14ac:dyDescent="0.25"/>
    <row r="2493" s="31" customFormat="1" x14ac:dyDescent="0.25"/>
    <row r="2494" s="31" customFormat="1" x14ac:dyDescent="0.25"/>
    <row r="2495" s="31" customFormat="1" x14ac:dyDescent="0.25"/>
    <row r="2496" s="31" customFormat="1" x14ac:dyDescent="0.25"/>
    <row r="2497" s="31" customFormat="1" x14ac:dyDescent="0.25"/>
    <row r="2498" s="31" customFormat="1" x14ac:dyDescent="0.25"/>
    <row r="2499" s="31" customFormat="1" x14ac:dyDescent="0.25"/>
    <row r="2500" s="31" customFormat="1" x14ac:dyDescent="0.25"/>
    <row r="2501" s="31" customFormat="1" x14ac:dyDescent="0.25"/>
    <row r="2502" s="31" customFormat="1" x14ac:dyDescent="0.25"/>
    <row r="2503" s="31" customFormat="1" x14ac:dyDescent="0.25"/>
    <row r="2504" s="31" customFormat="1" x14ac:dyDescent="0.25"/>
    <row r="2505" s="31" customFormat="1" x14ac:dyDescent="0.25"/>
    <row r="2506" s="31" customFormat="1" x14ac:dyDescent="0.25"/>
    <row r="2507" s="31" customFormat="1" x14ac:dyDescent="0.25"/>
    <row r="2508" s="31" customFormat="1" x14ac:dyDescent="0.25"/>
    <row r="2509" s="31" customFormat="1" x14ac:dyDescent="0.25"/>
    <row r="2510" s="31" customFormat="1" x14ac:dyDescent="0.25"/>
    <row r="2511" s="31" customFormat="1" x14ac:dyDescent="0.25"/>
    <row r="2512" s="31" customFormat="1" x14ac:dyDescent="0.25"/>
    <row r="2513" s="31" customFormat="1" x14ac:dyDescent="0.25"/>
    <row r="2514" s="31" customFormat="1" x14ac:dyDescent="0.25"/>
    <row r="2515" s="31" customFormat="1" x14ac:dyDescent="0.25"/>
    <row r="2516" s="31" customFormat="1" x14ac:dyDescent="0.25"/>
    <row r="2517" s="31" customFormat="1" x14ac:dyDescent="0.25"/>
    <row r="2518" s="31" customFormat="1" x14ac:dyDescent="0.25"/>
    <row r="2519" s="31" customFormat="1" x14ac:dyDescent="0.25"/>
    <row r="2520" s="31" customFormat="1" x14ac:dyDescent="0.25"/>
    <row r="2521" s="31" customFormat="1" x14ac:dyDescent="0.25"/>
    <row r="2522" s="31" customFormat="1" x14ac:dyDescent="0.25"/>
    <row r="2523" s="31" customFormat="1" x14ac:dyDescent="0.25"/>
    <row r="2524" s="31" customFormat="1" x14ac:dyDescent="0.25"/>
    <row r="2525" s="31" customFormat="1" x14ac:dyDescent="0.25"/>
    <row r="2526" s="31" customFormat="1" x14ac:dyDescent="0.25"/>
    <row r="2527" s="31" customFormat="1" x14ac:dyDescent="0.25"/>
    <row r="2528" s="31" customFormat="1" x14ac:dyDescent="0.25"/>
    <row r="2529" s="31" customFormat="1" x14ac:dyDescent="0.25"/>
    <row r="2530" s="31" customFormat="1" x14ac:dyDescent="0.25"/>
    <row r="2531" s="31" customFormat="1" x14ac:dyDescent="0.25"/>
    <row r="2532" s="31" customFormat="1" x14ac:dyDescent="0.25"/>
    <row r="2533" s="31" customFormat="1" x14ac:dyDescent="0.25"/>
    <row r="2534" s="31" customFormat="1" x14ac:dyDescent="0.25"/>
    <row r="2535" s="31" customFormat="1" x14ac:dyDescent="0.25"/>
    <row r="2536" s="31" customFormat="1" x14ac:dyDescent="0.25"/>
    <row r="2537" s="31" customFormat="1" x14ac:dyDescent="0.25"/>
    <row r="2538" s="31" customFormat="1" x14ac:dyDescent="0.25"/>
    <row r="2539" s="31" customFormat="1" x14ac:dyDescent="0.25"/>
    <row r="2540" s="31" customFormat="1" x14ac:dyDescent="0.25"/>
    <row r="2541" s="31" customFormat="1" x14ac:dyDescent="0.25"/>
    <row r="2542" s="31" customFormat="1" x14ac:dyDescent="0.25"/>
    <row r="2543" s="31" customFormat="1" x14ac:dyDescent="0.25"/>
    <row r="2544" s="31" customFormat="1" x14ac:dyDescent="0.25"/>
    <row r="2545" s="31" customFormat="1" x14ac:dyDescent="0.25"/>
    <row r="2546" s="31" customFormat="1" x14ac:dyDescent="0.25"/>
    <row r="2547" s="31" customFormat="1" x14ac:dyDescent="0.25"/>
    <row r="2548" s="31" customFormat="1" x14ac:dyDescent="0.25"/>
    <row r="2549" s="31" customFormat="1" x14ac:dyDescent="0.25"/>
    <row r="2550" s="31" customFormat="1" x14ac:dyDescent="0.25"/>
    <row r="2551" s="31" customFormat="1" x14ac:dyDescent="0.25"/>
    <row r="2552" s="31" customFormat="1" x14ac:dyDescent="0.25"/>
    <row r="2553" s="31" customFormat="1" x14ac:dyDescent="0.25"/>
    <row r="2554" s="31" customFormat="1" x14ac:dyDescent="0.25"/>
    <row r="2555" s="31" customFormat="1" x14ac:dyDescent="0.25"/>
    <row r="2556" s="31" customFormat="1" x14ac:dyDescent="0.25"/>
    <row r="2557" s="31" customFormat="1" x14ac:dyDescent="0.25"/>
    <row r="2558" s="31" customFormat="1" x14ac:dyDescent="0.25"/>
    <row r="2559" s="31" customFormat="1" x14ac:dyDescent="0.25"/>
    <row r="2560" s="31" customFormat="1" x14ac:dyDescent="0.25"/>
    <row r="2561" s="31" customFormat="1" x14ac:dyDescent="0.25"/>
    <row r="2562" s="31" customFormat="1" x14ac:dyDescent="0.25"/>
    <row r="2563" s="31" customFormat="1" x14ac:dyDescent="0.25"/>
    <row r="2564" s="31" customFormat="1" x14ac:dyDescent="0.25"/>
    <row r="2565" s="31" customFormat="1" x14ac:dyDescent="0.25"/>
    <row r="2566" s="31" customFormat="1" x14ac:dyDescent="0.25"/>
    <row r="2567" s="31" customFormat="1" x14ac:dyDescent="0.25"/>
    <row r="2568" s="31" customFormat="1" x14ac:dyDescent="0.25"/>
    <row r="2569" s="31" customFormat="1" x14ac:dyDescent="0.25"/>
    <row r="2570" s="31" customFormat="1" x14ac:dyDescent="0.25"/>
    <row r="2571" s="31" customFormat="1" x14ac:dyDescent="0.25"/>
    <row r="2572" s="31" customFormat="1" x14ac:dyDescent="0.25"/>
    <row r="2573" s="31" customFormat="1" x14ac:dyDescent="0.25"/>
    <row r="2574" s="31" customFormat="1" x14ac:dyDescent="0.25"/>
    <row r="2575" s="31" customFormat="1" x14ac:dyDescent="0.25"/>
    <row r="2576" s="31" customFormat="1" x14ac:dyDescent="0.25"/>
    <row r="2577" s="31" customFormat="1" x14ac:dyDescent="0.25"/>
    <row r="2578" s="31" customFormat="1" x14ac:dyDescent="0.25"/>
    <row r="2579" s="31" customFormat="1" x14ac:dyDescent="0.25"/>
    <row r="2580" s="31" customFormat="1" x14ac:dyDescent="0.25"/>
    <row r="2581" s="31" customFormat="1" x14ac:dyDescent="0.25"/>
    <row r="2582" s="31" customFormat="1" x14ac:dyDescent="0.25"/>
    <row r="2583" s="31" customFormat="1" x14ac:dyDescent="0.25"/>
    <row r="2584" s="31" customFormat="1" x14ac:dyDescent="0.25"/>
    <row r="2585" s="31" customFormat="1" x14ac:dyDescent="0.25"/>
    <row r="2586" s="31" customFormat="1" x14ac:dyDescent="0.25"/>
    <row r="2587" s="31" customFormat="1" x14ac:dyDescent="0.25"/>
    <row r="2588" s="31" customFormat="1" x14ac:dyDescent="0.25"/>
    <row r="2589" s="31" customFormat="1" x14ac:dyDescent="0.25"/>
    <row r="2590" s="31" customFormat="1" x14ac:dyDescent="0.25"/>
    <row r="2591" s="31" customFormat="1" x14ac:dyDescent="0.25"/>
    <row r="2592" s="31" customFormat="1" x14ac:dyDescent="0.25"/>
    <row r="2593" s="31" customFormat="1" x14ac:dyDescent="0.25"/>
    <row r="2594" s="31" customFormat="1" x14ac:dyDescent="0.25"/>
    <row r="2595" s="31" customFormat="1" x14ac:dyDescent="0.25"/>
    <row r="2596" s="31" customFormat="1" x14ac:dyDescent="0.25"/>
    <row r="2597" s="31" customFormat="1" x14ac:dyDescent="0.25"/>
    <row r="2598" s="31" customFormat="1" x14ac:dyDescent="0.25"/>
    <row r="2599" s="31" customFormat="1" x14ac:dyDescent="0.25"/>
    <row r="2600" s="31" customFormat="1" x14ac:dyDescent="0.25"/>
    <row r="2601" s="31" customFormat="1" x14ac:dyDescent="0.25"/>
    <row r="2602" s="31" customFormat="1" x14ac:dyDescent="0.25"/>
    <row r="2603" s="31" customFormat="1" x14ac:dyDescent="0.25"/>
    <row r="2604" s="31" customFormat="1" x14ac:dyDescent="0.25"/>
    <row r="2605" s="31" customFormat="1" x14ac:dyDescent="0.25"/>
    <row r="2606" s="31" customFormat="1" x14ac:dyDescent="0.25"/>
    <row r="2607" s="31" customFormat="1" x14ac:dyDescent="0.25"/>
    <row r="2608" s="31" customFormat="1" x14ac:dyDescent="0.25"/>
    <row r="2609" s="31" customFormat="1" x14ac:dyDescent="0.25"/>
    <row r="2610" s="31" customFormat="1" x14ac:dyDescent="0.25"/>
    <row r="2611" s="31" customFormat="1" x14ac:dyDescent="0.25"/>
    <row r="2612" s="31" customFormat="1" x14ac:dyDescent="0.25"/>
    <row r="2613" s="31" customFormat="1" x14ac:dyDescent="0.25"/>
    <row r="2614" s="31" customFormat="1" x14ac:dyDescent="0.25"/>
    <row r="2615" s="31" customFormat="1" x14ac:dyDescent="0.25"/>
    <row r="2616" s="31" customFormat="1" x14ac:dyDescent="0.25"/>
    <row r="2617" s="31" customFormat="1" x14ac:dyDescent="0.25"/>
    <row r="2618" s="31" customFormat="1" x14ac:dyDescent="0.25"/>
    <row r="2619" s="31" customFormat="1" x14ac:dyDescent="0.25"/>
    <row r="2620" s="31" customFormat="1" x14ac:dyDescent="0.25"/>
    <row r="2621" s="31" customFormat="1" x14ac:dyDescent="0.25"/>
    <row r="2622" s="31" customFormat="1" x14ac:dyDescent="0.25"/>
    <row r="2623" s="31" customFormat="1" x14ac:dyDescent="0.25"/>
    <row r="2624" s="31" customFormat="1" x14ac:dyDescent="0.25"/>
    <row r="2625" s="31" customFormat="1" x14ac:dyDescent="0.25"/>
    <row r="2626" s="31" customFormat="1" x14ac:dyDescent="0.25"/>
    <row r="2627" s="31" customFormat="1" x14ac:dyDescent="0.25"/>
    <row r="2628" s="31" customFormat="1" x14ac:dyDescent="0.25"/>
    <row r="2629" s="31" customFormat="1" x14ac:dyDescent="0.25"/>
    <row r="2630" s="31" customFormat="1" x14ac:dyDescent="0.25"/>
    <row r="2631" s="31" customFormat="1" x14ac:dyDescent="0.25"/>
    <row r="2632" s="31" customFormat="1" x14ac:dyDescent="0.25"/>
    <row r="2633" s="31" customFormat="1" x14ac:dyDescent="0.25"/>
    <row r="2634" s="31" customFormat="1" x14ac:dyDescent="0.25"/>
    <row r="2635" s="31" customFormat="1" x14ac:dyDescent="0.25"/>
    <row r="2636" s="31" customFormat="1" x14ac:dyDescent="0.25"/>
    <row r="2637" s="31" customFormat="1" x14ac:dyDescent="0.25"/>
    <row r="2638" s="31" customFormat="1" x14ac:dyDescent="0.25"/>
    <row r="2639" s="31" customFormat="1" x14ac:dyDescent="0.25"/>
    <row r="2640" s="31" customFormat="1" x14ac:dyDescent="0.25"/>
    <row r="2641" s="31" customFormat="1" x14ac:dyDescent="0.25"/>
    <row r="2642" s="31" customFormat="1" x14ac:dyDescent="0.25"/>
    <row r="2643" s="31" customFormat="1" x14ac:dyDescent="0.25"/>
    <row r="2644" s="31" customFormat="1" x14ac:dyDescent="0.25"/>
    <row r="2645" s="31" customFormat="1" x14ac:dyDescent="0.25"/>
    <row r="2646" s="31" customFormat="1" x14ac:dyDescent="0.25"/>
    <row r="2647" s="31" customFormat="1" x14ac:dyDescent="0.25"/>
    <row r="2648" s="31" customFormat="1" x14ac:dyDescent="0.25"/>
    <row r="2649" s="31" customFormat="1" x14ac:dyDescent="0.25"/>
    <row r="2650" s="31" customFormat="1" x14ac:dyDescent="0.25"/>
    <row r="2651" s="31" customFormat="1" x14ac:dyDescent="0.25"/>
    <row r="2652" s="31" customFormat="1" x14ac:dyDescent="0.25"/>
    <row r="2653" s="31" customFormat="1" x14ac:dyDescent="0.25"/>
    <row r="2654" s="31" customFormat="1" x14ac:dyDescent="0.25"/>
    <row r="2655" s="31" customFormat="1" x14ac:dyDescent="0.25"/>
    <row r="2656" s="31" customFormat="1" x14ac:dyDescent="0.25"/>
    <row r="2657" s="31" customFormat="1" x14ac:dyDescent="0.25"/>
    <row r="2658" s="31" customFormat="1" x14ac:dyDescent="0.25"/>
    <row r="2659" s="31" customFormat="1" x14ac:dyDescent="0.25"/>
    <row r="2660" s="31" customFormat="1" x14ac:dyDescent="0.25"/>
    <row r="2661" s="31" customFormat="1" x14ac:dyDescent="0.25"/>
    <row r="2662" s="31" customFormat="1" x14ac:dyDescent="0.25"/>
    <row r="2663" s="31" customFormat="1" x14ac:dyDescent="0.25"/>
    <row r="2664" s="31" customFormat="1" x14ac:dyDescent="0.25"/>
    <row r="2665" s="31" customFormat="1" x14ac:dyDescent="0.25"/>
    <row r="2666" s="31" customFormat="1" x14ac:dyDescent="0.25"/>
    <row r="2667" s="31" customFormat="1" x14ac:dyDescent="0.25"/>
    <row r="2668" s="31" customFormat="1" x14ac:dyDescent="0.25"/>
    <row r="2669" s="31" customFormat="1" x14ac:dyDescent="0.25"/>
    <row r="2670" s="31" customFormat="1" x14ac:dyDescent="0.25"/>
    <row r="2671" s="31" customFormat="1" x14ac:dyDescent="0.25"/>
    <row r="2672" s="31" customFormat="1" x14ac:dyDescent="0.25"/>
    <row r="2673" s="31" customFormat="1" x14ac:dyDescent="0.25"/>
    <row r="2674" s="31" customFormat="1" x14ac:dyDescent="0.25"/>
    <row r="2675" s="31" customFormat="1" x14ac:dyDescent="0.25"/>
    <row r="2676" s="31" customFormat="1" x14ac:dyDescent="0.25"/>
    <row r="2677" s="31" customFormat="1" x14ac:dyDescent="0.25"/>
    <row r="2678" s="31" customFormat="1" x14ac:dyDescent="0.25"/>
    <row r="2679" s="31" customFormat="1" x14ac:dyDescent="0.25"/>
    <row r="2680" s="31" customFormat="1" x14ac:dyDescent="0.25"/>
    <row r="2681" s="31" customFormat="1" x14ac:dyDescent="0.25"/>
    <row r="2682" s="31" customFormat="1" x14ac:dyDescent="0.25"/>
    <row r="2683" s="31" customFormat="1" x14ac:dyDescent="0.25"/>
    <row r="2684" s="31" customFormat="1" x14ac:dyDescent="0.25"/>
    <row r="2685" s="31" customFormat="1" x14ac:dyDescent="0.25"/>
    <row r="2686" s="31" customFormat="1" x14ac:dyDescent="0.25"/>
    <row r="2687" s="31" customFormat="1" x14ac:dyDescent="0.25"/>
    <row r="2688" s="31" customFormat="1" x14ac:dyDescent="0.25"/>
    <row r="2689" s="31" customFormat="1" x14ac:dyDescent="0.25"/>
    <row r="2690" s="31" customFormat="1" x14ac:dyDescent="0.25"/>
    <row r="2691" s="31" customFormat="1" x14ac:dyDescent="0.25"/>
    <row r="2692" s="31" customFormat="1" x14ac:dyDescent="0.25"/>
    <row r="2693" s="31" customFormat="1" x14ac:dyDescent="0.25"/>
    <row r="2694" s="31" customFormat="1" x14ac:dyDescent="0.25"/>
    <row r="2695" s="31" customFormat="1" x14ac:dyDescent="0.25"/>
    <row r="2696" s="31" customFormat="1" x14ac:dyDescent="0.25"/>
    <row r="2697" s="31" customFormat="1" x14ac:dyDescent="0.25"/>
    <row r="2698" s="31" customFormat="1" x14ac:dyDescent="0.25"/>
    <row r="2699" s="31" customFormat="1" x14ac:dyDescent="0.25"/>
    <row r="2700" s="31" customFormat="1" x14ac:dyDescent="0.25"/>
    <row r="2701" s="31" customFormat="1" x14ac:dyDescent="0.25"/>
    <row r="2702" s="31" customFormat="1" x14ac:dyDescent="0.25"/>
    <row r="2703" s="31" customFormat="1" x14ac:dyDescent="0.25"/>
    <row r="2704" s="31" customFormat="1" x14ac:dyDescent="0.25"/>
    <row r="2705" s="31" customFormat="1" x14ac:dyDescent="0.25"/>
    <row r="2706" s="31" customFormat="1" x14ac:dyDescent="0.25"/>
    <row r="2707" s="31" customFormat="1" x14ac:dyDescent="0.25"/>
    <row r="2708" s="31" customFormat="1" x14ac:dyDescent="0.25"/>
    <row r="2709" s="31" customFormat="1" x14ac:dyDescent="0.25"/>
    <row r="2710" s="31" customFormat="1" x14ac:dyDescent="0.25"/>
    <row r="2711" s="31" customFormat="1" x14ac:dyDescent="0.25"/>
    <row r="2712" s="31" customFormat="1" x14ac:dyDescent="0.25"/>
    <row r="2713" s="31" customFormat="1" x14ac:dyDescent="0.25"/>
    <row r="2714" s="31" customFormat="1" x14ac:dyDescent="0.25"/>
    <row r="2715" s="31" customFormat="1" x14ac:dyDescent="0.25"/>
    <row r="2716" s="31" customFormat="1" x14ac:dyDescent="0.25"/>
    <row r="2717" s="31" customFormat="1" x14ac:dyDescent="0.25"/>
    <row r="2718" s="31" customFormat="1" x14ac:dyDescent="0.25"/>
    <row r="2719" s="31" customFormat="1" x14ac:dyDescent="0.25"/>
    <row r="2720" s="31" customFormat="1" x14ac:dyDescent="0.25"/>
    <row r="2721" s="31" customFormat="1" x14ac:dyDescent="0.25"/>
    <row r="2722" s="31" customFormat="1" x14ac:dyDescent="0.25"/>
    <row r="2723" s="31" customFormat="1" x14ac:dyDescent="0.25"/>
    <row r="2724" s="31" customFormat="1" x14ac:dyDescent="0.25"/>
    <row r="2725" s="31" customFormat="1" x14ac:dyDescent="0.25"/>
    <row r="2726" s="31" customFormat="1" x14ac:dyDescent="0.25"/>
    <row r="2727" s="31" customFormat="1" x14ac:dyDescent="0.25"/>
    <row r="2728" s="31" customFormat="1" x14ac:dyDescent="0.25"/>
    <row r="2729" s="31" customFormat="1" x14ac:dyDescent="0.25"/>
    <row r="2730" s="31" customFormat="1" x14ac:dyDescent="0.25"/>
    <row r="2731" s="31" customFormat="1" x14ac:dyDescent="0.25"/>
    <row r="2732" s="31" customFormat="1" x14ac:dyDescent="0.25"/>
    <row r="2733" s="31" customFormat="1" x14ac:dyDescent="0.25"/>
    <row r="2734" s="31" customFormat="1" x14ac:dyDescent="0.25"/>
    <row r="2735" s="31" customFormat="1" x14ac:dyDescent="0.25"/>
    <row r="2736" s="31" customFormat="1" x14ac:dyDescent="0.25"/>
    <row r="2737" s="31" customFormat="1" x14ac:dyDescent="0.25"/>
    <row r="2738" s="31" customFormat="1" x14ac:dyDescent="0.25"/>
    <row r="2739" s="31" customFormat="1" x14ac:dyDescent="0.25"/>
    <row r="2740" s="31" customFormat="1" x14ac:dyDescent="0.25"/>
    <row r="2741" s="31" customFormat="1" x14ac:dyDescent="0.25"/>
    <row r="2742" s="31" customFormat="1" x14ac:dyDescent="0.25"/>
    <row r="2743" s="31" customFormat="1" x14ac:dyDescent="0.25"/>
    <row r="2744" s="31" customFormat="1" x14ac:dyDescent="0.25"/>
    <row r="2745" s="31" customFormat="1" x14ac:dyDescent="0.25"/>
    <row r="2746" s="31" customFormat="1" x14ac:dyDescent="0.25"/>
    <row r="2747" s="31" customFormat="1" x14ac:dyDescent="0.25"/>
    <row r="2748" s="31" customFormat="1" x14ac:dyDescent="0.25"/>
    <row r="2749" s="31" customFormat="1" x14ac:dyDescent="0.25"/>
    <row r="2750" s="31" customFormat="1" x14ac:dyDescent="0.25"/>
    <row r="2751" s="31" customFormat="1" x14ac:dyDescent="0.25"/>
    <row r="2752" s="31" customFormat="1" x14ac:dyDescent="0.25"/>
    <row r="2753" s="31" customFormat="1" x14ac:dyDescent="0.25"/>
    <row r="2754" s="31" customFormat="1" x14ac:dyDescent="0.25"/>
    <row r="2755" s="31" customFormat="1" x14ac:dyDescent="0.25"/>
    <row r="2756" s="31" customFormat="1" x14ac:dyDescent="0.25"/>
    <row r="2757" s="31" customFormat="1" x14ac:dyDescent="0.25"/>
    <row r="2758" s="31" customFormat="1" x14ac:dyDescent="0.25"/>
    <row r="2759" s="31" customFormat="1" x14ac:dyDescent="0.25"/>
    <row r="2760" s="31" customFormat="1" x14ac:dyDescent="0.25"/>
    <row r="2761" s="31" customFormat="1" x14ac:dyDescent="0.25"/>
    <row r="2762" s="31" customFormat="1" x14ac:dyDescent="0.25"/>
    <row r="2763" s="31" customFormat="1" x14ac:dyDescent="0.25"/>
    <row r="2764" s="31" customFormat="1" x14ac:dyDescent="0.25"/>
    <row r="2765" s="31" customFormat="1" x14ac:dyDescent="0.25"/>
    <row r="2766" s="31" customFormat="1" x14ac:dyDescent="0.25"/>
    <row r="2767" s="31" customFormat="1" x14ac:dyDescent="0.25"/>
    <row r="2768" s="31" customFormat="1" x14ac:dyDescent="0.25"/>
    <row r="2769" s="31" customFormat="1" x14ac:dyDescent="0.25"/>
    <row r="2770" s="31" customFormat="1" x14ac:dyDescent="0.25"/>
    <row r="2771" s="31" customFormat="1" x14ac:dyDescent="0.25"/>
    <row r="2772" s="31" customFormat="1" x14ac:dyDescent="0.25"/>
    <row r="2773" s="31" customFormat="1" x14ac:dyDescent="0.25"/>
    <row r="2774" s="31" customFormat="1" x14ac:dyDescent="0.25"/>
    <row r="2775" s="31" customFormat="1" x14ac:dyDescent="0.25"/>
    <row r="2776" s="31" customFormat="1" x14ac:dyDescent="0.25"/>
    <row r="2777" s="31" customFormat="1" x14ac:dyDescent="0.25"/>
    <row r="2778" s="31" customFormat="1" x14ac:dyDescent="0.25"/>
    <row r="2779" s="31" customFormat="1" x14ac:dyDescent="0.25"/>
    <row r="2780" s="31" customFormat="1" x14ac:dyDescent="0.25"/>
    <row r="2781" s="31" customFormat="1" x14ac:dyDescent="0.25"/>
    <row r="2782" s="31" customFormat="1" x14ac:dyDescent="0.25"/>
    <row r="2783" s="31" customFormat="1" x14ac:dyDescent="0.25"/>
    <row r="2784" s="31" customFormat="1" x14ac:dyDescent="0.25"/>
    <row r="2785" s="31" customFormat="1" x14ac:dyDescent="0.25"/>
    <row r="2786" s="31" customFormat="1" x14ac:dyDescent="0.25"/>
    <row r="2787" s="31" customFormat="1" x14ac:dyDescent="0.25"/>
    <row r="2788" s="31" customFormat="1" x14ac:dyDescent="0.25"/>
    <row r="2789" s="31" customFormat="1" x14ac:dyDescent="0.25"/>
    <row r="2790" s="31" customFormat="1" x14ac:dyDescent="0.25"/>
    <row r="2791" s="31" customFormat="1" x14ac:dyDescent="0.25"/>
    <row r="2792" s="31" customFormat="1" x14ac:dyDescent="0.25"/>
    <row r="2793" s="31" customFormat="1" x14ac:dyDescent="0.25"/>
    <row r="2794" s="31" customFormat="1" x14ac:dyDescent="0.25"/>
    <row r="2795" s="31" customFormat="1" x14ac:dyDescent="0.25"/>
    <row r="2796" s="31" customFormat="1" x14ac:dyDescent="0.25"/>
    <row r="2797" s="31" customFormat="1" x14ac:dyDescent="0.25"/>
    <row r="2798" s="31" customFormat="1" x14ac:dyDescent="0.25"/>
    <row r="2799" s="31" customFormat="1" x14ac:dyDescent="0.25"/>
    <row r="2800" s="31" customFormat="1" x14ac:dyDescent="0.25"/>
    <row r="2801" s="31" customFormat="1" x14ac:dyDescent="0.25"/>
    <row r="2802" s="31" customFormat="1" x14ac:dyDescent="0.25"/>
    <row r="2803" s="31" customFormat="1" x14ac:dyDescent="0.25"/>
    <row r="2804" s="31" customFormat="1" x14ac:dyDescent="0.25"/>
    <row r="2805" s="31" customFormat="1" x14ac:dyDescent="0.25"/>
    <row r="2806" s="31" customFormat="1" x14ac:dyDescent="0.25"/>
    <row r="2807" s="31" customFormat="1" x14ac:dyDescent="0.25"/>
    <row r="2808" s="31" customFormat="1" x14ac:dyDescent="0.25"/>
    <row r="2809" s="31" customFormat="1" x14ac:dyDescent="0.25"/>
    <row r="2810" s="31" customFormat="1" x14ac:dyDescent="0.25"/>
    <row r="2811" s="31" customFormat="1" x14ac:dyDescent="0.25"/>
    <row r="2812" s="31" customFormat="1" x14ac:dyDescent="0.25"/>
    <row r="2813" s="31" customFormat="1" x14ac:dyDescent="0.25"/>
    <row r="2814" s="31" customFormat="1" x14ac:dyDescent="0.25"/>
    <row r="2815" s="31" customFormat="1" x14ac:dyDescent="0.25"/>
    <row r="2816" s="31" customFormat="1" x14ac:dyDescent="0.25"/>
    <row r="2817" s="31" customFormat="1" x14ac:dyDescent="0.25"/>
    <row r="2818" s="31" customFormat="1" x14ac:dyDescent="0.25"/>
    <row r="2819" s="31" customFormat="1" x14ac:dyDescent="0.25"/>
    <row r="2820" s="31" customFormat="1" x14ac:dyDescent="0.25"/>
    <row r="2821" s="31" customFormat="1" x14ac:dyDescent="0.25"/>
    <row r="2822" s="31" customFormat="1" x14ac:dyDescent="0.25"/>
    <row r="2823" s="31" customFormat="1" x14ac:dyDescent="0.25"/>
    <row r="2824" s="31" customFormat="1" x14ac:dyDescent="0.25"/>
    <row r="2825" s="31" customFormat="1" x14ac:dyDescent="0.25"/>
    <row r="2826" s="31" customFormat="1" x14ac:dyDescent="0.25"/>
    <row r="2827" s="31" customFormat="1" x14ac:dyDescent="0.25"/>
    <row r="2828" s="31" customFormat="1" x14ac:dyDescent="0.25"/>
    <row r="2829" s="31" customFormat="1" x14ac:dyDescent="0.25"/>
    <row r="2830" s="31" customFormat="1" x14ac:dyDescent="0.25"/>
    <row r="2831" s="31" customFormat="1" x14ac:dyDescent="0.25"/>
    <row r="2832" s="31" customFormat="1" x14ac:dyDescent="0.25"/>
    <row r="2833" s="31" customFormat="1" x14ac:dyDescent="0.25"/>
    <row r="2834" s="31" customFormat="1" x14ac:dyDescent="0.25"/>
    <row r="2835" s="31" customFormat="1" x14ac:dyDescent="0.25"/>
    <row r="2836" s="31" customFormat="1" x14ac:dyDescent="0.25"/>
    <row r="2837" s="31" customFormat="1" x14ac:dyDescent="0.25"/>
    <row r="2838" s="31" customFormat="1" x14ac:dyDescent="0.25"/>
    <row r="2839" s="31" customFormat="1" x14ac:dyDescent="0.25"/>
    <row r="2840" s="31" customFormat="1" x14ac:dyDescent="0.25"/>
    <row r="2841" s="31" customFormat="1" x14ac:dyDescent="0.25"/>
    <row r="2842" s="31" customFormat="1" x14ac:dyDescent="0.25"/>
    <row r="2843" s="31" customFormat="1" x14ac:dyDescent="0.25"/>
    <row r="2844" s="31" customFormat="1" x14ac:dyDescent="0.25"/>
    <row r="2845" s="31" customFormat="1" x14ac:dyDescent="0.25"/>
    <row r="2846" s="31" customFormat="1" x14ac:dyDescent="0.25"/>
    <row r="2847" s="31" customFormat="1" x14ac:dyDescent="0.25"/>
    <row r="2848" s="31" customFormat="1" x14ac:dyDescent="0.25"/>
    <row r="2849" s="31" customFormat="1" x14ac:dyDescent="0.25"/>
    <row r="2850" s="31" customFormat="1" x14ac:dyDescent="0.25"/>
    <row r="2851" s="31" customFormat="1" x14ac:dyDescent="0.25"/>
    <row r="2852" s="31" customFormat="1" x14ac:dyDescent="0.25"/>
    <row r="2853" s="31" customFormat="1" x14ac:dyDescent="0.25"/>
    <row r="2854" s="31" customFormat="1" x14ac:dyDescent="0.25"/>
    <row r="2855" s="31" customFormat="1" x14ac:dyDescent="0.25"/>
    <row r="2856" s="31" customFormat="1" x14ac:dyDescent="0.25"/>
    <row r="2857" s="31" customFormat="1" x14ac:dyDescent="0.25"/>
    <row r="2858" s="31" customFormat="1" x14ac:dyDescent="0.25"/>
    <row r="2859" s="31" customFormat="1" x14ac:dyDescent="0.25"/>
    <row r="2860" s="31" customFormat="1" x14ac:dyDescent="0.25"/>
    <row r="2861" s="31" customFormat="1" x14ac:dyDescent="0.25"/>
    <row r="2862" s="31" customFormat="1" x14ac:dyDescent="0.25"/>
    <row r="2863" s="31" customFormat="1" x14ac:dyDescent="0.25"/>
    <row r="2864" s="31" customFormat="1" x14ac:dyDescent="0.25"/>
    <row r="2865" s="31" customFormat="1" x14ac:dyDescent="0.25"/>
    <row r="2866" s="31" customFormat="1" x14ac:dyDescent="0.25"/>
    <row r="2867" s="31" customFormat="1" x14ac:dyDescent="0.25"/>
    <row r="2868" s="31" customFormat="1" x14ac:dyDescent="0.25"/>
    <row r="2869" s="31" customFormat="1" x14ac:dyDescent="0.25"/>
    <row r="2870" s="31" customFormat="1" x14ac:dyDescent="0.25"/>
    <row r="2871" s="31" customFormat="1" x14ac:dyDescent="0.25"/>
    <row r="2872" s="31" customFormat="1" x14ac:dyDescent="0.25"/>
    <row r="2873" s="31" customFormat="1" x14ac:dyDescent="0.25"/>
    <row r="2874" s="31" customFormat="1" x14ac:dyDescent="0.25"/>
    <row r="2875" s="31" customFormat="1" x14ac:dyDescent="0.25"/>
    <row r="2876" s="31" customFormat="1" x14ac:dyDescent="0.25"/>
    <row r="2877" s="31" customFormat="1" x14ac:dyDescent="0.25"/>
    <row r="2878" s="31" customFormat="1" x14ac:dyDescent="0.25"/>
    <row r="2879" s="31" customFormat="1" x14ac:dyDescent="0.25"/>
    <row r="2880" s="31" customFormat="1" x14ac:dyDescent="0.25"/>
    <row r="2881" s="31" customFormat="1" x14ac:dyDescent="0.25"/>
    <row r="2882" s="31" customFormat="1" x14ac:dyDescent="0.25"/>
    <row r="2883" s="31" customFormat="1" x14ac:dyDescent="0.25"/>
    <row r="2884" s="31" customFormat="1" x14ac:dyDescent="0.25"/>
    <row r="2885" s="31" customFormat="1" x14ac:dyDescent="0.25"/>
    <row r="2886" s="31" customFormat="1" x14ac:dyDescent="0.25"/>
    <row r="2887" s="31" customFormat="1" x14ac:dyDescent="0.25"/>
    <row r="2888" s="31" customFormat="1" x14ac:dyDescent="0.25"/>
    <row r="2889" s="31" customFormat="1" x14ac:dyDescent="0.25"/>
    <row r="2890" s="31" customFormat="1" x14ac:dyDescent="0.25"/>
    <row r="2891" s="31" customFormat="1" x14ac:dyDescent="0.25"/>
    <row r="2892" s="31" customFormat="1" x14ac:dyDescent="0.25"/>
    <row r="2893" s="31" customFormat="1" x14ac:dyDescent="0.25"/>
    <row r="2894" s="31" customFormat="1" x14ac:dyDescent="0.25"/>
    <row r="2895" s="31" customFormat="1" x14ac:dyDescent="0.25"/>
    <row r="2896" s="31" customFormat="1" x14ac:dyDescent="0.25"/>
    <row r="2897" s="31" customFormat="1" x14ac:dyDescent="0.25"/>
    <row r="2898" s="31" customFormat="1" x14ac:dyDescent="0.25"/>
    <row r="2899" s="31" customFormat="1" x14ac:dyDescent="0.25"/>
    <row r="2900" s="31" customFormat="1" x14ac:dyDescent="0.25"/>
    <row r="2901" s="31" customFormat="1" x14ac:dyDescent="0.25"/>
    <row r="2902" s="31" customFormat="1" x14ac:dyDescent="0.25"/>
    <row r="2903" s="31" customFormat="1" x14ac:dyDescent="0.25"/>
    <row r="2904" s="31" customFormat="1" x14ac:dyDescent="0.25"/>
    <row r="2905" s="31" customFormat="1" x14ac:dyDescent="0.25"/>
    <row r="2906" s="31" customFormat="1" x14ac:dyDescent="0.25"/>
    <row r="2907" s="31" customFormat="1" x14ac:dyDescent="0.25"/>
    <row r="2908" s="31" customFormat="1" x14ac:dyDescent="0.25"/>
    <row r="2909" s="31" customFormat="1" x14ac:dyDescent="0.25"/>
    <row r="2910" s="31" customFormat="1" x14ac:dyDescent="0.25"/>
    <row r="2911" s="31" customFormat="1" x14ac:dyDescent="0.25"/>
    <row r="2912" s="31" customFormat="1" x14ac:dyDescent="0.25"/>
    <row r="2913" s="31" customFormat="1" x14ac:dyDescent="0.25"/>
    <row r="2914" s="31" customFormat="1" x14ac:dyDescent="0.25"/>
    <row r="2915" s="31" customFormat="1" x14ac:dyDescent="0.25"/>
    <row r="2916" s="31" customFormat="1" x14ac:dyDescent="0.25"/>
    <row r="2917" s="31" customFormat="1" x14ac:dyDescent="0.25"/>
    <row r="2918" s="31" customFormat="1" x14ac:dyDescent="0.25"/>
    <row r="2919" s="31" customFormat="1" x14ac:dyDescent="0.25"/>
    <row r="2920" s="31" customFormat="1" x14ac:dyDescent="0.25"/>
    <row r="2921" s="31" customFormat="1" x14ac:dyDescent="0.25"/>
    <row r="2922" s="31" customFormat="1" x14ac:dyDescent="0.25"/>
    <row r="2923" s="31" customFormat="1" x14ac:dyDescent="0.25"/>
    <row r="2924" s="31" customFormat="1" x14ac:dyDescent="0.25"/>
    <row r="2925" s="31" customFormat="1" x14ac:dyDescent="0.25"/>
    <row r="2926" s="31" customFormat="1" x14ac:dyDescent="0.25"/>
    <row r="2927" s="31" customFormat="1" x14ac:dyDescent="0.25"/>
    <row r="2928" s="31" customFormat="1" x14ac:dyDescent="0.25"/>
    <row r="2929" s="31" customFormat="1" x14ac:dyDescent="0.25"/>
    <row r="2930" s="31" customFormat="1" x14ac:dyDescent="0.25"/>
    <row r="2931" s="31" customFormat="1" x14ac:dyDescent="0.25"/>
    <row r="2932" s="31" customFormat="1" x14ac:dyDescent="0.25"/>
    <row r="2933" s="31" customFormat="1" x14ac:dyDescent="0.25"/>
    <row r="2934" s="31" customFormat="1" x14ac:dyDescent="0.25"/>
    <row r="2935" s="31" customFormat="1" x14ac:dyDescent="0.25"/>
    <row r="2936" s="31" customFormat="1" x14ac:dyDescent="0.25"/>
    <row r="2937" s="31" customFormat="1" x14ac:dyDescent="0.25"/>
    <row r="2938" s="31" customFormat="1" x14ac:dyDescent="0.25"/>
    <row r="2939" s="31" customFormat="1" x14ac:dyDescent="0.25"/>
    <row r="2940" s="31" customFormat="1" x14ac:dyDescent="0.25"/>
    <row r="2941" s="31" customFormat="1" x14ac:dyDescent="0.25"/>
    <row r="2942" s="31" customFormat="1" x14ac:dyDescent="0.25"/>
    <row r="2943" s="31" customFormat="1" x14ac:dyDescent="0.25"/>
    <row r="2944" s="31" customFormat="1" x14ac:dyDescent="0.25"/>
    <row r="2945" s="31" customFormat="1" x14ac:dyDescent="0.25"/>
    <row r="2946" s="31" customFormat="1" x14ac:dyDescent="0.25"/>
    <row r="2947" s="31" customFormat="1" x14ac:dyDescent="0.25"/>
    <row r="2948" s="31" customFormat="1" x14ac:dyDescent="0.25"/>
    <row r="2949" s="31" customFormat="1" x14ac:dyDescent="0.25"/>
    <row r="2950" s="31" customFormat="1" x14ac:dyDescent="0.25"/>
    <row r="2951" s="31" customFormat="1" x14ac:dyDescent="0.25"/>
    <row r="2952" s="31" customFormat="1" x14ac:dyDescent="0.25"/>
    <row r="2953" s="31" customFormat="1" x14ac:dyDescent="0.25"/>
    <row r="2954" s="31" customFormat="1" x14ac:dyDescent="0.25"/>
    <row r="2955" s="31" customFormat="1" x14ac:dyDescent="0.25"/>
    <row r="2956" s="31" customFormat="1" x14ac:dyDescent="0.25"/>
    <row r="2957" s="31" customFormat="1" x14ac:dyDescent="0.25"/>
    <row r="2958" s="31" customFormat="1" x14ac:dyDescent="0.25"/>
    <row r="2959" s="31" customFormat="1" x14ac:dyDescent="0.25"/>
    <row r="2960" s="31" customFormat="1" x14ac:dyDescent="0.25"/>
    <row r="2961" s="31" customFormat="1" x14ac:dyDescent="0.25"/>
    <row r="2962" s="31" customFormat="1" x14ac:dyDescent="0.25"/>
    <row r="2963" s="31" customFormat="1" x14ac:dyDescent="0.25"/>
    <row r="2964" s="31" customFormat="1" x14ac:dyDescent="0.25"/>
    <row r="2965" s="31" customFormat="1" x14ac:dyDescent="0.25"/>
    <row r="2966" s="31" customFormat="1" x14ac:dyDescent="0.25"/>
    <row r="2967" s="31" customFormat="1" x14ac:dyDescent="0.25"/>
    <row r="2968" s="31" customFormat="1" x14ac:dyDescent="0.25"/>
    <row r="2969" s="31" customFormat="1" x14ac:dyDescent="0.25"/>
    <row r="2970" s="31" customFormat="1" x14ac:dyDescent="0.25"/>
    <row r="2971" s="31" customFormat="1" x14ac:dyDescent="0.25"/>
    <row r="2972" s="31" customFormat="1" x14ac:dyDescent="0.25"/>
    <row r="2973" s="31" customFormat="1" x14ac:dyDescent="0.25"/>
    <row r="2974" s="31" customFormat="1" x14ac:dyDescent="0.25"/>
    <row r="2975" s="31" customFormat="1" x14ac:dyDescent="0.25"/>
    <row r="2976" s="31" customFormat="1" x14ac:dyDescent="0.25"/>
    <row r="2977" s="31" customFormat="1" x14ac:dyDescent="0.25"/>
    <row r="2978" s="31" customFormat="1" x14ac:dyDescent="0.25"/>
    <row r="2979" s="31" customFormat="1" x14ac:dyDescent="0.25"/>
    <row r="2980" s="31" customFormat="1" x14ac:dyDescent="0.25"/>
    <row r="2981" s="31" customFormat="1" x14ac:dyDescent="0.25"/>
    <row r="2982" s="31" customFormat="1" x14ac:dyDescent="0.25"/>
    <row r="2983" s="31" customFormat="1" x14ac:dyDescent="0.25"/>
    <row r="2984" s="31" customFormat="1" x14ac:dyDescent="0.25"/>
    <row r="2985" s="31" customFormat="1" x14ac:dyDescent="0.25"/>
    <row r="2986" s="31" customFormat="1" x14ac:dyDescent="0.25"/>
    <row r="2987" s="31" customFormat="1" x14ac:dyDescent="0.25"/>
    <row r="2988" s="31" customFormat="1" x14ac:dyDescent="0.25"/>
    <row r="2989" s="31" customFormat="1" x14ac:dyDescent="0.25"/>
    <row r="2990" s="31" customFormat="1" x14ac:dyDescent="0.25"/>
    <row r="2991" s="31" customFormat="1" x14ac:dyDescent="0.25"/>
    <row r="2992" s="31" customFormat="1" x14ac:dyDescent="0.25"/>
    <row r="2993" s="31" customFormat="1" x14ac:dyDescent="0.25"/>
    <row r="2994" s="31" customFormat="1" x14ac:dyDescent="0.25"/>
    <row r="2995" s="31" customFormat="1" x14ac:dyDescent="0.25"/>
    <row r="2996" s="31" customFormat="1" x14ac:dyDescent="0.25"/>
    <row r="2997" s="31" customFormat="1" x14ac:dyDescent="0.25"/>
    <row r="2998" s="31" customFormat="1" x14ac:dyDescent="0.25"/>
    <row r="2999" s="31" customFormat="1" x14ac:dyDescent="0.25"/>
    <row r="3000" s="31" customFormat="1" x14ac:dyDescent="0.25"/>
    <row r="3001" s="31" customFormat="1" x14ac:dyDescent="0.25"/>
    <row r="3002" s="31" customFormat="1" x14ac:dyDescent="0.25"/>
    <row r="3003" s="31" customFormat="1" x14ac:dyDescent="0.25"/>
    <row r="3004" s="31" customFormat="1" x14ac:dyDescent="0.25"/>
    <row r="3005" s="31" customFormat="1" x14ac:dyDescent="0.25"/>
    <row r="3006" s="31" customFormat="1" x14ac:dyDescent="0.25"/>
    <row r="3007" s="31" customFormat="1" x14ac:dyDescent="0.25"/>
    <row r="3008" s="31" customFormat="1" x14ac:dyDescent="0.25"/>
    <row r="3009" s="31" customFormat="1" x14ac:dyDescent="0.25"/>
    <row r="3010" s="31" customFormat="1" x14ac:dyDescent="0.25"/>
    <row r="3011" s="31" customFormat="1" x14ac:dyDescent="0.25"/>
    <row r="3012" s="31" customFormat="1" x14ac:dyDescent="0.25"/>
    <row r="3013" s="31" customFormat="1" x14ac:dyDescent="0.25"/>
    <row r="3014" s="31" customFormat="1" x14ac:dyDescent="0.25"/>
    <row r="3015" s="31" customFormat="1" x14ac:dyDescent="0.25"/>
    <row r="3016" s="31" customFormat="1" x14ac:dyDescent="0.25"/>
    <row r="3017" s="31" customFormat="1" x14ac:dyDescent="0.25"/>
    <row r="3018" s="31" customFormat="1" x14ac:dyDescent="0.25"/>
    <row r="3019" s="31" customFormat="1" x14ac:dyDescent="0.25"/>
    <row r="3020" s="31" customFormat="1" x14ac:dyDescent="0.25"/>
    <row r="3021" s="31" customFormat="1" x14ac:dyDescent="0.25"/>
    <row r="3022" s="31" customFormat="1" x14ac:dyDescent="0.25"/>
    <row r="3023" s="31" customFormat="1" x14ac:dyDescent="0.25"/>
    <row r="3024" s="31" customFormat="1" x14ac:dyDescent="0.25"/>
    <row r="3025" s="31" customFormat="1" x14ac:dyDescent="0.25"/>
    <row r="3026" s="31" customFormat="1" x14ac:dyDescent="0.25"/>
    <row r="3027" s="31" customFormat="1" x14ac:dyDescent="0.25"/>
    <row r="3028" s="31" customFormat="1" x14ac:dyDescent="0.25"/>
    <row r="3029" s="31" customFormat="1" x14ac:dyDescent="0.25"/>
    <row r="3030" s="31" customFormat="1" x14ac:dyDescent="0.25"/>
    <row r="3031" s="31" customFormat="1" x14ac:dyDescent="0.25"/>
    <row r="3032" s="31" customFormat="1" x14ac:dyDescent="0.25"/>
    <row r="3033" s="31" customFormat="1" x14ac:dyDescent="0.25"/>
    <row r="3034" s="31" customFormat="1" x14ac:dyDescent="0.25"/>
    <row r="3035" s="31" customFormat="1" x14ac:dyDescent="0.25"/>
    <row r="3036" s="31" customFormat="1" x14ac:dyDescent="0.25"/>
    <row r="3037" s="31" customFormat="1" x14ac:dyDescent="0.25"/>
    <row r="3038" s="31" customFormat="1" x14ac:dyDescent="0.25"/>
    <row r="3039" s="31" customFormat="1" x14ac:dyDescent="0.25"/>
    <row r="3040" s="31" customFormat="1" x14ac:dyDescent="0.25"/>
    <row r="3041" s="31" customFormat="1" x14ac:dyDescent="0.25"/>
    <row r="3042" s="31" customFormat="1" x14ac:dyDescent="0.25"/>
    <row r="3043" s="31" customFormat="1" x14ac:dyDescent="0.25"/>
    <row r="3044" s="31" customFormat="1" x14ac:dyDescent="0.25"/>
    <row r="3045" s="31" customFormat="1" x14ac:dyDescent="0.25"/>
    <row r="3046" s="31" customFormat="1" x14ac:dyDescent="0.25"/>
    <row r="3047" s="31" customFormat="1" x14ac:dyDescent="0.25"/>
    <row r="3048" s="31" customFormat="1" x14ac:dyDescent="0.25"/>
    <row r="3049" s="31" customFormat="1" x14ac:dyDescent="0.25"/>
    <row r="3050" s="31" customFormat="1" x14ac:dyDescent="0.25"/>
    <row r="3051" s="31" customFormat="1" x14ac:dyDescent="0.25"/>
    <row r="3052" s="31" customFormat="1" x14ac:dyDescent="0.25"/>
    <row r="3053" s="31" customFormat="1" x14ac:dyDescent="0.25"/>
    <row r="3054" s="31" customFormat="1" x14ac:dyDescent="0.25"/>
    <row r="3055" s="31" customFormat="1" x14ac:dyDescent="0.25"/>
    <row r="3056" s="31" customFormat="1" x14ac:dyDescent="0.25"/>
    <row r="3057" s="31" customFormat="1" x14ac:dyDescent="0.25"/>
    <row r="3058" s="31" customFormat="1" x14ac:dyDescent="0.25"/>
    <row r="3059" s="31" customFormat="1" x14ac:dyDescent="0.25"/>
    <row r="3060" s="31" customFormat="1" x14ac:dyDescent="0.25"/>
    <row r="3061" s="31" customFormat="1" x14ac:dyDescent="0.25"/>
    <row r="3062" s="31" customFormat="1" x14ac:dyDescent="0.25"/>
    <row r="3063" s="31" customFormat="1" x14ac:dyDescent="0.25"/>
    <row r="3064" s="31" customFormat="1" x14ac:dyDescent="0.25"/>
    <row r="3065" s="31" customFormat="1" x14ac:dyDescent="0.25"/>
    <row r="3066" s="31" customFormat="1" x14ac:dyDescent="0.25"/>
    <row r="3067" s="31" customFormat="1" x14ac:dyDescent="0.25"/>
    <row r="3068" s="31" customFormat="1" x14ac:dyDescent="0.25"/>
    <row r="3069" s="31" customFormat="1" x14ac:dyDescent="0.25"/>
    <row r="3070" s="31" customFormat="1" x14ac:dyDescent="0.25"/>
    <row r="3071" s="31" customFormat="1" x14ac:dyDescent="0.25"/>
    <row r="3072" s="31" customFormat="1" x14ac:dyDescent="0.25"/>
    <row r="3073" s="31" customFormat="1" x14ac:dyDescent="0.25"/>
    <row r="3074" s="31" customFormat="1" x14ac:dyDescent="0.25"/>
    <row r="3075" s="31" customFormat="1" x14ac:dyDescent="0.25"/>
    <row r="3076" s="31" customFormat="1" x14ac:dyDescent="0.25"/>
    <row r="3077" s="31" customFormat="1" x14ac:dyDescent="0.25"/>
    <row r="3078" s="31" customFormat="1" x14ac:dyDescent="0.25"/>
    <row r="3079" s="31" customFormat="1" x14ac:dyDescent="0.25"/>
    <row r="3080" s="31" customFormat="1" x14ac:dyDescent="0.25"/>
    <row r="3081" s="31" customFormat="1" x14ac:dyDescent="0.25"/>
    <row r="3082" s="31" customFormat="1" x14ac:dyDescent="0.25"/>
    <row r="3083" s="31" customFormat="1" x14ac:dyDescent="0.25"/>
    <row r="3084" s="31" customFormat="1" x14ac:dyDescent="0.25"/>
    <row r="3085" s="31" customFormat="1" x14ac:dyDescent="0.25"/>
    <row r="3086" s="31" customFormat="1" x14ac:dyDescent="0.25"/>
    <row r="3087" s="31" customFormat="1" x14ac:dyDescent="0.25"/>
    <row r="3088" s="31" customFormat="1" x14ac:dyDescent="0.25"/>
    <row r="3089" s="31" customFormat="1" x14ac:dyDescent="0.25"/>
    <row r="3090" s="31" customFormat="1" x14ac:dyDescent="0.25"/>
    <row r="3091" s="31" customFormat="1" x14ac:dyDescent="0.25"/>
    <row r="3092" s="31" customFormat="1" x14ac:dyDescent="0.25"/>
    <row r="3093" s="31" customFormat="1" x14ac:dyDescent="0.25"/>
    <row r="3094" s="31" customFormat="1" x14ac:dyDescent="0.25"/>
    <row r="3095" s="31" customFormat="1" x14ac:dyDescent="0.25"/>
    <row r="3096" s="31" customFormat="1" x14ac:dyDescent="0.25"/>
    <row r="3097" s="31" customFormat="1" x14ac:dyDescent="0.25"/>
    <row r="3098" s="31" customFormat="1" x14ac:dyDescent="0.25"/>
    <row r="3099" s="31" customFormat="1" x14ac:dyDescent="0.25"/>
    <row r="3100" s="31" customFormat="1" x14ac:dyDescent="0.25"/>
    <row r="3101" s="31" customFormat="1" x14ac:dyDescent="0.25"/>
    <row r="3102" s="31" customFormat="1" x14ac:dyDescent="0.25"/>
    <row r="3103" s="31" customFormat="1" x14ac:dyDescent="0.25"/>
    <row r="3104" s="31" customFormat="1" x14ac:dyDescent="0.25"/>
    <row r="3105" s="31" customFormat="1" x14ac:dyDescent="0.25"/>
    <row r="3106" s="31" customFormat="1" x14ac:dyDescent="0.25"/>
    <row r="3107" s="31" customFormat="1" x14ac:dyDescent="0.25"/>
    <row r="3108" s="31" customFormat="1" x14ac:dyDescent="0.25"/>
    <row r="3109" s="31" customFormat="1" x14ac:dyDescent="0.25"/>
    <row r="3110" s="31" customFormat="1" x14ac:dyDescent="0.25"/>
    <row r="3111" s="31" customFormat="1" x14ac:dyDescent="0.25"/>
    <row r="3112" s="31" customFormat="1" x14ac:dyDescent="0.25"/>
    <row r="3113" s="31" customFormat="1" x14ac:dyDescent="0.25"/>
    <row r="3114" s="31" customFormat="1" x14ac:dyDescent="0.25"/>
    <row r="3115" s="31" customFormat="1" x14ac:dyDescent="0.25"/>
    <row r="3116" s="31" customFormat="1" x14ac:dyDescent="0.25"/>
    <row r="3117" s="31" customFormat="1" x14ac:dyDescent="0.25"/>
    <row r="3118" s="31" customFormat="1" x14ac:dyDescent="0.25"/>
    <row r="3119" s="31" customFormat="1" x14ac:dyDescent="0.25"/>
    <row r="3120" s="31" customFormat="1" x14ac:dyDescent="0.25"/>
    <row r="3121" s="31" customFormat="1" x14ac:dyDescent="0.25"/>
    <row r="3122" s="31" customFormat="1" x14ac:dyDescent="0.25"/>
    <row r="3123" s="31" customFormat="1" x14ac:dyDescent="0.25"/>
    <row r="3124" s="31" customFormat="1" x14ac:dyDescent="0.25"/>
    <row r="3125" s="31" customFormat="1" x14ac:dyDescent="0.25"/>
    <row r="3126" s="31" customFormat="1" x14ac:dyDescent="0.25"/>
    <row r="3127" s="31" customFormat="1" x14ac:dyDescent="0.25"/>
    <row r="3128" s="31" customFormat="1" x14ac:dyDescent="0.25"/>
    <row r="3129" s="31" customFormat="1" x14ac:dyDescent="0.25"/>
    <row r="3130" s="31" customFormat="1" x14ac:dyDescent="0.25"/>
    <row r="3131" s="31" customFormat="1" x14ac:dyDescent="0.25"/>
    <row r="3132" s="31" customFormat="1" x14ac:dyDescent="0.25"/>
    <row r="3133" s="31" customFormat="1" x14ac:dyDescent="0.25"/>
    <row r="3134" s="31" customFormat="1" x14ac:dyDescent="0.25"/>
    <row r="3135" s="31" customFormat="1" x14ac:dyDescent="0.25"/>
    <row r="3136" s="31" customFormat="1" x14ac:dyDescent="0.25"/>
    <row r="3137" s="31" customFormat="1" x14ac:dyDescent="0.25"/>
    <row r="3138" s="31" customFormat="1" x14ac:dyDescent="0.25"/>
    <row r="3139" s="31" customFormat="1" x14ac:dyDescent="0.25"/>
    <row r="3140" s="31" customFormat="1" x14ac:dyDescent="0.25"/>
    <row r="3141" s="31" customFormat="1" x14ac:dyDescent="0.25"/>
    <row r="3142" s="31" customFormat="1" x14ac:dyDescent="0.25"/>
    <row r="3143" s="31" customFormat="1" x14ac:dyDescent="0.25"/>
    <row r="3144" s="31" customFormat="1" x14ac:dyDescent="0.25"/>
    <row r="3145" s="31" customFormat="1" x14ac:dyDescent="0.25"/>
    <row r="3146" s="31" customFormat="1" x14ac:dyDescent="0.25"/>
    <row r="3147" s="31" customFormat="1" x14ac:dyDescent="0.25"/>
    <row r="3148" s="31" customFormat="1" x14ac:dyDescent="0.25"/>
    <row r="3149" s="31" customFormat="1" x14ac:dyDescent="0.25"/>
    <row r="3150" s="31" customFormat="1" x14ac:dyDescent="0.25"/>
    <row r="3151" s="31" customFormat="1" x14ac:dyDescent="0.25"/>
    <row r="3152" s="31" customFormat="1" x14ac:dyDescent="0.25"/>
    <row r="3153" s="31" customFormat="1" x14ac:dyDescent="0.25"/>
    <row r="3154" s="31" customFormat="1" x14ac:dyDescent="0.25"/>
    <row r="3155" s="31" customFormat="1" x14ac:dyDescent="0.25"/>
    <row r="3156" s="31" customFormat="1" x14ac:dyDescent="0.25"/>
    <row r="3157" s="31" customFormat="1" x14ac:dyDescent="0.25"/>
    <row r="3158" s="31" customFormat="1" x14ac:dyDescent="0.25"/>
    <row r="3159" s="31" customFormat="1" x14ac:dyDescent="0.25"/>
    <row r="3160" s="31" customFormat="1" x14ac:dyDescent="0.25"/>
    <row r="3161" s="31" customFormat="1" x14ac:dyDescent="0.25"/>
    <row r="3162" s="31" customFormat="1" x14ac:dyDescent="0.25"/>
    <row r="3163" s="31" customFormat="1" x14ac:dyDescent="0.25"/>
    <row r="3164" s="31" customFormat="1" x14ac:dyDescent="0.25"/>
    <row r="3165" s="31" customFormat="1" x14ac:dyDescent="0.25"/>
    <row r="3166" s="31" customFormat="1" x14ac:dyDescent="0.25"/>
    <row r="3167" s="31" customFormat="1" x14ac:dyDescent="0.25"/>
    <row r="3168" s="31" customFormat="1" x14ac:dyDescent="0.25"/>
    <row r="3169" s="31" customFormat="1" x14ac:dyDescent="0.25"/>
    <row r="3170" s="31" customFormat="1" x14ac:dyDescent="0.25"/>
    <row r="3171" s="31" customFormat="1" x14ac:dyDescent="0.25"/>
    <row r="3172" s="31" customFormat="1" x14ac:dyDescent="0.25"/>
    <row r="3173" s="31" customFormat="1" x14ac:dyDescent="0.25"/>
    <row r="3174" s="31" customFormat="1" x14ac:dyDescent="0.25"/>
    <row r="3175" s="31" customFormat="1" x14ac:dyDescent="0.25"/>
    <row r="3176" s="31" customFormat="1" x14ac:dyDescent="0.25"/>
    <row r="3177" s="31" customFormat="1" x14ac:dyDescent="0.25"/>
    <row r="3178" s="31" customFormat="1" x14ac:dyDescent="0.25"/>
    <row r="3179" s="31" customFormat="1" x14ac:dyDescent="0.25"/>
    <row r="3180" s="31" customFormat="1" x14ac:dyDescent="0.25"/>
    <row r="3181" s="31" customFormat="1" x14ac:dyDescent="0.25"/>
    <row r="3182" s="31" customFormat="1" x14ac:dyDescent="0.25"/>
    <row r="3183" s="31" customFormat="1" x14ac:dyDescent="0.25"/>
    <row r="3184" s="31" customFormat="1" x14ac:dyDescent="0.25"/>
    <row r="3185" s="31" customFormat="1" x14ac:dyDescent="0.25"/>
    <row r="3186" s="31" customFormat="1" x14ac:dyDescent="0.25"/>
    <row r="3187" s="31" customFormat="1" x14ac:dyDescent="0.25"/>
    <row r="3188" s="31" customFormat="1" x14ac:dyDescent="0.25"/>
    <row r="3189" s="31" customFormat="1" x14ac:dyDescent="0.25"/>
    <row r="3190" s="31" customFormat="1" x14ac:dyDescent="0.25"/>
    <row r="3191" s="31" customFormat="1" x14ac:dyDescent="0.25"/>
    <row r="3192" s="31" customFormat="1" x14ac:dyDescent="0.25"/>
    <row r="3193" s="31" customFormat="1" x14ac:dyDescent="0.25"/>
    <row r="3194" s="31" customFormat="1" x14ac:dyDescent="0.25"/>
    <row r="3195" s="31" customFormat="1" x14ac:dyDescent="0.25"/>
    <row r="3196" s="31" customFormat="1" x14ac:dyDescent="0.25"/>
    <row r="3197" s="31" customFormat="1" x14ac:dyDescent="0.25"/>
    <row r="3198" s="31" customFormat="1" x14ac:dyDescent="0.25"/>
    <row r="3199" s="31" customFormat="1" x14ac:dyDescent="0.25"/>
    <row r="3200" s="31" customFormat="1" x14ac:dyDescent="0.25"/>
    <row r="3201" s="31" customFormat="1" x14ac:dyDescent="0.25"/>
    <row r="3202" s="31" customFormat="1" x14ac:dyDescent="0.25"/>
    <row r="3203" s="31" customFormat="1" x14ac:dyDescent="0.25"/>
    <row r="3204" s="31" customFormat="1" x14ac:dyDescent="0.25"/>
    <row r="3205" s="31" customFormat="1" x14ac:dyDescent="0.25"/>
    <row r="3206" s="31" customFormat="1" x14ac:dyDescent="0.25"/>
    <row r="3207" s="31" customFormat="1" x14ac:dyDescent="0.25"/>
    <row r="3208" s="31" customFormat="1" x14ac:dyDescent="0.25"/>
    <row r="3209" s="31" customFormat="1" x14ac:dyDescent="0.25"/>
    <row r="3210" s="31" customFormat="1" x14ac:dyDescent="0.25"/>
    <row r="3211" s="31" customFormat="1" x14ac:dyDescent="0.25"/>
    <row r="3212" s="31" customFormat="1" x14ac:dyDescent="0.25"/>
    <row r="3213" s="31" customFormat="1" x14ac:dyDescent="0.25"/>
    <row r="3214" s="31" customFormat="1" x14ac:dyDescent="0.25"/>
    <row r="3215" s="31" customFormat="1" x14ac:dyDescent="0.25"/>
    <row r="3216" s="31" customFormat="1" x14ac:dyDescent="0.25"/>
    <row r="3217" s="31" customFormat="1" x14ac:dyDescent="0.25"/>
    <row r="3218" s="31" customFormat="1" x14ac:dyDescent="0.25"/>
    <row r="3219" s="31" customFormat="1" x14ac:dyDescent="0.25"/>
    <row r="3220" s="31" customFormat="1" x14ac:dyDescent="0.25"/>
    <row r="3221" s="31" customFormat="1" x14ac:dyDescent="0.25"/>
    <row r="3222" s="31" customFormat="1" x14ac:dyDescent="0.25"/>
    <row r="3223" s="31" customFormat="1" x14ac:dyDescent="0.25"/>
    <row r="3224" s="31" customFormat="1" x14ac:dyDescent="0.25"/>
    <row r="3225" s="31" customFormat="1" x14ac:dyDescent="0.25"/>
    <row r="3226" s="31" customFormat="1" x14ac:dyDescent="0.25"/>
    <row r="3227" s="31" customFormat="1" x14ac:dyDescent="0.25"/>
    <row r="3228" s="31" customFormat="1" x14ac:dyDescent="0.25"/>
    <row r="3229" s="31" customFormat="1" x14ac:dyDescent="0.25"/>
    <row r="3230" s="31" customFormat="1" x14ac:dyDescent="0.25"/>
    <row r="3231" s="31" customFormat="1" x14ac:dyDescent="0.25"/>
    <row r="3232" s="31" customFormat="1" x14ac:dyDescent="0.25"/>
    <row r="3233" s="31" customFormat="1" x14ac:dyDescent="0.25"/>
    <row r="3234" s="31" customFormat="1" x14ac:dyDescent="0.25"/>
    <row r="3235" s="31" customFormat="1" x14ac:dyDescent="0.25"/>
    <row r="3236" s="31" customFormat="1" x14ac:dyDescent="0.25"/>
    <row r="3237" s="31" customFormat="1" x14ac:dyDescent="0.25"/>
    <row r="3238" s="31" customFormat="1" x14ac:dyDescent="0.25"/>
    <row r="3239" s="31" customFormat="1" x14ac:dyDescent="0.25"/>
    <row r="3240" s="31" customFormat="1" x14ac:dyDescent="0.25"/>
    <row r="3241" s="31" customFormat="1" x14ac:dyDescent="0.25"/>
    <row r="3242" s="31" customFormat="1" x14ac:dyDescent="0.25"/>
    <row r="3243" s="31" customFormat="1" x14ac:dyDescent="0.25"/>
    <row r="3244" s="31" customFormat="1" x14ac:dyDescent="0.25"/>
    <row r="3245" s="31" customFormat="1" x14ac:dyDescent="0.25"/>
    <row r="3246" s="31" customFormat="1" x14ac:dyDescent="0.25"/>
    <row r="3247" s="31" customFormat="1" x14ac:dyDescent="0.25"/>
    <row r="3248" s="31" customFormat="1" x14ac:dyDescent="0.25"/>
    <row r="3249" s="31" customFormat="1" x14ac:dyDescent="0.25"/>
    <row r="3250" s="31" customFormat="1" x14ac:dyDescent="0.25"/>
    <row r="3251" s="31" customFormat="1" x14ac:dyDescent="0.25"/>
    <row r="3252" s="31" customFormat="1" x14ac:dyDescent="0.25"/>
    <row r="3253" s="31" customFormat="1" x14ac:dyDescent="0.25"/>
    <row r="3254" s="31" customFormat="1" x14ac:dyDescent="0.25"/>
    <row r="3255" s="31" customFormat="1" x14ac:dyDescent="0.25"/>
    <row r="3256" s="31" customFormat="1" x14ac:dyDescent="0.25"/>
    <row r="3257" s="31" customFormat="1" x14ac:dyDescent="0.25"/>
    <row r="3258" s="31" customFormat="1" x14ac:dyDescent="0.25"/>
    <row r="3259" s="31" customFormat="1" x14ac:dyDescent="0.25"/>
    <row r="3260" s="31" customFormat="1" x14ac:dyDescent="0.25"/>
    <row r="3261" s="31" customFormat="1" x14ac:dyDescent="0.25"/>
    <row r="3262" s="31" customFormat="1" x14ac:dyDescent="0.25"/>
    <row r="3263" s="31" customFormat="1" x14ac:dyDescent="0.25"/>
    <row r="3264" s="31" customFormat="1" x14ac:dyDescent="0.25"/>
    <row r="3265" s="31" customFormat="1" x14ac:dyDescent="0.25"/>
    <row r="3266" s="31" customFormat="1" x14ac:dyDescent="0.25"/>
    <row r="3267" s="31" customFormat="1" x14ac:dyDescent="0.25"/>
    <row r="3268" s="31" customFormat="1" x14ac:dyDescent="0.25"/>
    <row r="3269" s="31" customFormat="1" x14ac:dyDescent="0.25"/>
    <row r="3270" s="31" customFormat="1" x14ac:dyDescent="0.25"/>
    <row r="3271" s="31" customFormat="1" x14ac:dyDescent="0.25"/>
    <row r="3272" s="31" customFormat="1" x14ac:dyDescent="0.25"/>
    <row r="3273" s="31" customFormat="1" x14ac:dyDescent="0.25"/>
    <row r="3274" s="31" customFormat="1" x14ac:dyDescent="0.25"/>
    <row r="3275" s="31" customFormat="1" x14ac:dyDescent="0.25"/>
    <row r="3276" s="31" customFormat="1" x14ac:dyDescent="0.25"/>
    <row r="3277" s="31" customFormat="1" x14ac:dyDescent="0.25"/>
    <row r="3278" s="31" customFormat="1" x14ac:dyDescent="0.25"/>
    <row r="3279" s="31" customFormat="1" x14ac:dyDescent="0.25"/>
    <row r="3280" s="31" customFormat="1" x14ac:dyDescent="0.25"/>
    <row r="3281" s="31" customFormat="1" x14ac:dyDescent="0.25"/>
    <row r="3282" s="31" customFormat="1" x14ac:dyDescent="0.25"/>
    <row r="3283" s="31" customFormat="1" x14ac:dyDescent="0.25"/>
    <row r="3284" s="31" customFormat="1" x14ac:dyDescent="0.25"/>
    <row r="3285" s="31" customFormat="1" x14ac:dyDescent="0.25"/>
    <row r="3286" s="31" customFormat="1" x14ac:dyDescent="0.25"/>
    <row r="3287" s="31" customFormat="1" x14ac:dyDescent="0.25"/>
    <row r="3288" s="31" customFormat="1" x14ac:dyDescent="0.25"/>
    <row r="3289" s="31" customFormat="1" x14ac:dyDescent="0.25"/>
    <row r="3290" s="31" customFormat="1" x14ac:dyDescent="0.25"/>
    <row r="3291" s="31" customFormat="1" x14ac:dyDescent="0.25"/>
    <row r="3292" s="31" customFormat="1" x14ac:dyDescent="0.25"/>
    <row r="3293" s="31" customFormat="1" x14ac:dyDescent="0.25"/>
    <row r="3294" s="31" customFormat="1" x14ac:dyDescent="0.25"/>
    <row r="3295" s="31" customFormat="1" x14ac:dyDescent="0.25"/>
    <row r="3296" s="31" customFormat="1" x14ac:dyDescent="0.25"/>
    <row r="3297" s="31" customFormat="1" x14ac:dyDescent="0.25"/>
    <row r="3298" s="31" customFormat="1" x14ac:dyDescent="0.25"/>
    <row r="3299" s="31" customFormat="1" x14ac:dyDescent="0.25"/>
    <row r="3300" s="31" customFormat="1" x14ac:dyDescent="0.25"/>
    <row r="3301" s="31" customFormat="1" x14ac:dyDescent="0.25"/>
    <row r="3302" s="31" customFormat="1" x14ac:dyDescent="0.25"/>
    <row r="3303" s="31" customFormat="1" x14ac:dyDescent="0.25"/>
    <row r="3304" s="31" customFormat="1" x14ac:dyDescent="0.25"/>
    <row r="3305" s="31" customFormat="1" x14ac:dyDescent="0.25"/>
    <row r="3306" s="31" customFormat="1" x14ac:dyDescent="0.25"/>
    <row r="3307" s="31" customFormat="1" x14ac:dyDescent="0.25"/>
    <row r="3308" s="31" customFormat="1" x14ac:dyDescent="0.25"/>
    <row r="3309" s="31" customFormat="1" x14ac:dyDescent="0.25"/>
    <row r="3310" s="31" customFormat="1" x14ac:dyDescent="0.25"/>
    <row r="3311" s="31" customFormat="1" x14ac:dyDescent="0.25"/>
    <row r="3312" s="31" customFormat="1" x14ac:dyDescent="0.25"/>
    <row r="3313" s="31" customFormat="1" x14ac:dyDescent="0.25"/>
    <row r="3314" s="31" customFormat="1" x14ac:dyDescent="0.25"/>
    <row r="3315" s="31" customFormat="1" x14ac:dyDescent="0.25"/>
    <row r="3316" s="31" customFormat="1" x14ac:dyDescent="0.25"/>
    <row r="3317" s="31" customFormat="1" x14ac:dyDescent="0.25"/>
    <row r="3318" s="31" customFormat="1" x14ac:dyDescent="0.25"/>
    <row r="3319" s="31" customFormat="1" x14ac:dyDescent="0.25"/>
    <row r="3320" s="31" customFormat="1" x14ac:dyDescent="0.25"/>
    <row r="3321" s="31" customFormat="1" x14ac:dyDescent="0.25"/>
    <row r="3322" s="31" customFormat="1" x14ac:dyDescent="0.25"/>
    <row r="3323" s="31" customFormat="1" x14ac:dyDescent="0.25"/>
    <row r="3324" s="31" customFormat="1" x14ac:dyDescent="0.25"/>
    <row r="3325" s="31" customFormat="1" x14ac:dyDescent="0.25"/>
    <row r="3326" s="31" customFormat="1" x14ac:dyDescent="0.25"/>
    <row r="3327" s="31" customFormat="1" x14ac:dyDescent="0.25"/>
    <row r="3328" s="31" customFormat="1" x14ac:dyDescent="0.25"/>
    <row r="3329" s="31" customFormat="1" x14ac:dyDescent="0.25"/>
    <row r="3330" s="31" customFormat="1" x14ac:dyDescent="0.25"/>
    <row r="3331" s="31" customFormat="1" x14ac:dyDescent="0.25"/>
    <row r="3332" s="31" customFormat="1" x14ac:dyDescent="0.25"/>
    <row r="3333" s="31" customFormat="1" x14ac:dyDescent="0.25"/>
    <row r="3334" s="31" customFormat="1" x14ac:dyDescent="0.25"/>
    <row r="3335" s="31" customFormat="1" x14ac:dyDescent="0.25"/>
    <row r="3336" s="31" customFormat="1" x14ac:dyDescent="0.25"/>
    <row r="3337" s="31" customFormat="1" x14ac:dyDescent="0.25"/>
    <row r="3338" s="31" customFormat="1" x14ac:dyDescent="0.25"/>
    <row r="3339" s="31" customFormat="1" x14ac:dyDescent="0.25"/>
    <row r="3340" s="31" customFormat="1" x14ac:dyDescent="0.25"/>
    <row r="3341" s="31" customFormat="1" x14ac:dyDescent="0.25"/>
    <row r="3342" s="31" customFormat="1" x14ac:dyDescent="0.25"/>
    <row r="3343" s="31" customFormat="1" x14ac:dyDescent="0.25"/>
    <row r="3344" s="31" customFormat="1" x14ac:dyDescent="0.25"/>
    <row r="3345" s="31" customFormat="1" x14ac:dyDescent="0.25"/>
    <row r="3346" s="31" customFormat="1" x14ac:dyDescent="0.25"/>
    <row r="3347" s="31" customFormat="1" x14ac:dyDescent="0.25"/>
    <row r="3348" s="31" customFormat="1" x14ac:dyDescent="0.25"/>
    <row r="3349" s="31" customFormat="1" x14ac:dyDescent="0.25"/>
    <row r="3350" s="31" customFormat="1" x14ac:dyDescent="0.25"/>
    <row r="3351" s="31" customFormat="1" x14ac:dyDescent="0.25"/>
    <row r="3352" s="31" customFormat="1" x14ac:dyDescent="0.25"/>
    <row r="3353" s="31" customFormat="1" x14ac:dyDescent="0.25"/>
    <row r="3354" s="31" customFormat="1" x14ac:dyDescent="0.25"/>
    <row r="3355" s="31" customFormat="1" x14ac:dyDescent="0.25"/>
    <row r="3356" s="31" customFormat="1" x14ac:dyDescent="0.25"/>
    <row r="3357" s="31" customFormat="1" x14ac:dyDescent="0.25"/>
    <row r="3358" s="31" customFormat="1" x14ac:dyDescent="0.25"/>
    <row r="3359" s="31" customFormat="1" x14ac:dyDescent="0.25"/>
    <row r="3360" s="31" customFormat="1" x14ac:dyDescent="0.25"/>
    <row r="3361" s="31" customFormat="1" x14ac:dyDescent="0.25"/>
    <row r="3362" s="31" customFormat="1" x14ac:dyDescent="0.25"/>
    <row r="3363" s="31" customFormat="1" x14ac:dyDescent="0.25"/>
    <row r="3364" s="31" customFormat="1" x14ac:dyDescent="0.25"/>
    <row r="3365" s="31" customFormat="1" x14ac:dyDescent="0.25"/>
    <row r="3366" s="31" customFormat="1" x14ac:dyDescent="0.25"/>
    <row r="3367" s="31" customFormat="1" x14ac:dyDescent="0.25"/>
    <row r="3368" s="31" customFormat="1" x14ac:dyDescent="0.25"/>
    <row r="3369" s="31" customFormat="1" x14ac:dyDescent="0.25"/>
    <row r="3370" s="31" customFormat="1" x14ac:dyDescent="0.25"/>
    <row r="3371" s="31" customFormat="1" x14ac:dyDescent="0.25"/>
    <row r="3372" s="31" customFormat="1" x14ac:dyDescent="0.25"/>
    <row r="3373" s="31" customFormat="1" x14ac:dyDescent="0.25"/>
    <row r="3374" s="31" customFormat="1" x14ac:dyDescent="0.25"/>
    <row r="3375" s="31" customFormat="1" x14ac:dyDescent="0.25"/>
    <row r="3376" s="31" customFormat="1" x14ac:dyDescent="0.25"/>
    <row r="3377" s="31" customFormat="1" x14ac:dyDescent="0.25"/>
    <row r="3378" s="31" customFormat="1" x14ac:dyDescent="0.25"/>
    <row r="3379" s="31" customFormat="1" x14ac:dyDescent="0.25"/>
    <row r="3380" s="31" customFormat="1" x14ac:dyDescent="0.25"/>
    <row r="3381" s="31" customFormat="1" x14ac:dyDescent="0.25"/>
    <row r="3382" s="31" customFormat="1" x14ac:dyDescent="0.25"/>
    <row r="3383" s="31" customFormat="1" x14ac:dyDescent="0.25"/>
    <row r="3384" s="31" customFormat="1" x14ac:dyDescent="0.25"/>
    <row r="3385" s="31" customFormat="1" x14ac:dyDescent="0.25"/>
    <row r="3386" s="31" customFormat="1" x14ac:dyDescent="0.25"/>
    <row r="3387" s="31" customFormat="1" x14ac:dyDescent="0.25"/>
    <row r="3388" s="31" customFormat="1" x14ac:dyDescent="0.25"/>
    <row r="3389" s="31" customFormat="1" x14ac:dyDescent="0.25"/>
    <row r="3390" s="31" customFormat="1" x14ac:dyDescent="0.25"/>
    <row r="3391" s="31" customFormat="1" x14ac:dyDescent="0.25"/>
    <row r="3392" s="31" customFormat="1" x14ac:dyDescent="0.25"/>
    <row r="3393" s="31" customFormat="1" x14ac:dyDescent="0.25"/>
    <row r="3394" s="31" customFormat="1" x14ac:dyDescent="0.25"/>
    <row r="3395" s="31" customFormat="1" x14ac:dyDescent="0.25"/>
    <row r="3396" s="31" customFormat="1" x14ac:dyDescent="0.25"/>
    <row r="3397" s="31" customFormat="1" x14ac:dyDescent="0.25"/>
    <row r="3398" s="31" customFormat="1" x14ac:dyDescent="0.25"/>
    <row r="3399" s="31" customFormat="1" x14ac:dyDescent="0.25"/>
    <row r="3400" s="31" customFormat="1" x14ac:dyDescent="0.25"/>
    <row r="3401" s="31" customFormat="1" x14ac:dyDescent="0.25"/>
    <row r="3402" s="31" customFormat="1" x14ac:dyDescent="0.25"/>
    <row r="3403" s="31" customFormat="1" x14ac:dyDescent="0.25"/>
    <row r="3404" s="31" customFormat="1" x14ac:dyDescent="0.25"/>
    <row r="3405" s="31" customFormat="1" x14ac:dyDescent="0.25"/>
    <row r="3406" s="31" customFormat="1" x14ac:dyDescent="0.25"/>
    <row r="3407" s="31" customFormat="1" x14ac:dyDescent="0.25"/>
    <row r="3408" s="31" customFormat="1" x14ac:dyDescent="0.25"/>
    <row r="3409" s="31" customFormat="1" x14ac:dyDescent="0.25"/>
    <row r="3410" s="31" customFormat="1" x14ac:dyDescent="0.25"/>
    <row r="3411" s="31" customFormat="1" x14ac:dyDescent="0.25"/>
    <row r="3412" s="31" customFormat="1" x14ac:dyDescent="0.25"/>
    <row r="3413" s="31" customFormat="1" x14ac:dyDescent="0.25"/>
    <row r="3414" s="31" customFormat="1" x14ac:dyDescent="0.25"/>
    <row r="3415" s="31" customFormat="1" x14ac:dyDescent="0.25"/>
    <row r="3416" s="31" customFormat="1" x14ac:dyDescent="0.25"/>
    <row r="3417" s="31" customFormat="1" x14ac:dyDescent="0.25"/>
    <row r="3418" s="31" customFormat="1" x14ac:dyDescent="0.25"/>
    <row r="3419" s="31" customFormat="1" x14ac:dyDescent="0.25"/>
    <row r="3420" s="31" customFormat="1" x14ac:dyDescent="0.25"/>
    <row r="3421" s="31" customFormat="1" x14ac:dyDescent="0.25"/>
    <row r="3422" s="31" customFormat="1" x14ac:dyDescent="0.25"/>
    <row r="3423" s="31" customFormat="1" x14ac:dyDescent="0.25"/>
    <row r="3424" s="31" customFormat="1" x14ac:dyDescent="0.25"/>
    <row r="3425" s="31" customFormat="1" x14ac:dyDescent="0.25"/>
    <row r="3426" s="31" customFormat="1" x14ac:dyDescent="0.25"/>
    <row r="3427" s="31" customFormat="1" x14ac:dyDescent="0.25"/>
    <row r="3428" s="31" customFormat="1" x14ac:dyDescent="0.25"/>
    <row r="3429" s="31" customFormat="1" x14ac:dyDescent="0.25"/>
    <row r="3430" s="31" customFormat="1" x14ac:dyDescent="0.25"/>
    <row r="3431" s="31" customFormat="1" x14ac:dyDescent="0.25"/>
    <row r="3432" s="31" customFormat="1" x14ac:dyDescent="0.25"/>
    <row r="3433" s="31" customFormat="1" x14ac:dyDescent="0.25"/>
    <row r="3434" s="31" customFormat="1" x14ac:dyDescent="0.25"/>
    <row r="3435" s="31" customFormat="1" x14ac:dyDescent="0.25"/>
    <row r="3436" s="31" customFormat="1" x14ac:dyDescent="0.25"/>
    <row r="3437" s="31" customFormat="1" x14ac:dyDescent="0.25"/>
    <row r="3438" s="31" customFormat="1" x14ac:dyDescent="0.25"/>
    <row r="3439" s="31" customFormat="1" x14ac:dyDescent="0.25"/>
    <row r="3440" s="31" customFormat="1" x14ac:dyDescent="0.25"/>
    <row r="3441" s="31" customFormat="1" x14ac:dyDescent="0.25"/>
    <row r="3442" s="31" customFormat="1" x14ac:dyDescent="0.25"/>
    <row r="3443" s="31" customFormat="1" x14ac:dyDescent="0.25"/>
    <row r="3444" s="31" customFormat="1" x14ac:dyDescent="0.25"/>
    <row r="3445" s="31" customFormat="1" x14ac:dyDescent="0.25"/>
    <row r="3446" s="31" customFormat="1" x14ac:dyDescent="0.25"/>
    <row r="3447" s="31" customFormat="1" x14ac:dyDescent="0.25"/>
    <row r="3448" s="31" customFormat="1" x14ac:dyDescent="0.25"/>
    <row r="3449" s="31" customFormat="1" x14ac:dyDescent="0.25"/>
    <row r="3450" s="31" customFormat="1" x14ac:dyDescent="0.25"/>
    <row r="3451" s="31" customFormat="1" x14ac:dyDescent="0.25"/>
    <row r="3452" s="31" customFormat="1" x14ac:dyDescent="0.25"/>
    <row r="3453" s="31" customFormat="1" x14ac:dyDescent="0.25"/>
    <row r="3454" s="31" customFormat="1" x14ac:dyDescent="0.25"/>
    <row r="3455" s="31" customFormat="1" x14ac:dyDescent="0.25"/>
    <row r="3456" s="31" customFormat="1" x14ac:dyDescent="0.25"/>
    <row r="3457" s="31" customFormat="1" x14ac:dyDescent="0.25"/>
    <row r="3458" s="31" customFormat="1" x14ac:dyDescent="0.25"/>
    <row r="3459" s="31" customFormat="1" x14ac:dyDescent="0.25"/>
    <row r="3460" s="31" customFormat="1" x14ac:dyDescent="0.25"/>
    <row r="3461" s="31" customFormat="1" x14ac:dyDescent="0.25"/>
    <row r="3462" s="31" customFormat="1" x14ac:dyDescent="0.25"/>
    <row r="3463" s="31" customFormat="1" x14ac:dyDescent="0.25"/>
    <row r="3464" s="31" customFormat="1" x14ac:dyDescent="0.25"/>
    <row r="3465" s="31" customFormat="1" x14ac:dyDescent="0.25"/>
    <row r="3466" s="31" customFormat="1" x14ac:dyDescent="0.25"/>
    <row r="3467" s="31" customFormat="1" x14ac:dyDescent="0.25"/>
    <row r="3468" s="31" customFormat="1" x14ac:dyDescent="0.25"/>
    <row r="3469" s="31" customFormat="1" x14ac:dyDescent="0.25"/>
    <row r="3470" s="31" customFormat="1" x14ac:dyDescent="0.25"/>
    <row r="3471" s="31" customFormat="1" x14ac:dyDescent="0.25"/>
    <row r="3472" s="31" customFormat="1" x14ac:dyDescent="0.25"/>
    <row r="3473" s="31" customFormat="1" x14ac:dyDescent="0.25"/>
    <row r="3474" s="31" customFormat="1" x14ac:dyDescent="0.25"/>
    <row r="3475" s="31" customFormat="1" x14ac:dyDescent="0.25"/>
    <row r="3476" s="31" customFormat="1" x14ac:dyDescent="0.25"/>
    <row r="3477" s="31" customFormat="1" x14ac:dyDescent="0.25"/>
    <row r="3478" s="31" customFormat="1" x14ac:dyDescent="0.25"/>
    <row r="3479" s="31" customFormat="1" x14ac:dyDescent="0.25"/>
    <row r="3480" s="31" customFormat="1" x14ac:dyDescent="0.25"/>
    <row r="3481" s="31" customFormat="1" x14ac:dyDescent="0.25"/>
    <row r="3482" s="31" customFormat="1" x14ac:dyDescent="0.25"/>
    <row r="3483" s="31" customFormat="1" x14ac:dyDescent="0.25"/>
    <row r="3484" s="31" customFormat="1" x14ac:dyDescent="0.25"/>
    <row r="3485" s="31" customFormat="1" x14ac:dyDescent="0.25"/>
    <row r="3486" s="31" customFormat="1" x14ac:dyDescent="0.25"/>
    <row r="3487" s="31" customFormat="1" x14ac:dyDescent="0.25"/>
    <row r="3488" s="31" customFormat="1" x14ac:dyDescent="0.25"/>
    <row r="3489" s="31" customFormat="1" x14ac:dyDescent="0.25"/>
    <row r="3490" s="31" customFormat="1" x14ac:dyDescent="0.25"/>
    <row r="3491" s="31" customFormat="1" x14ac:dyDescent="0.25"/>
    <row r="3492" s="31" customFormat="1" x14ac:dyDescent="0.25"/>
    <row r="3493" s="31" customFormat="1" x14ac:dyDescent="0.25"/>
    <row r="3494" s="31" customFormat="1" x14ac:dyDescent="0.25"/>
    <row r="3495" s="31" customFormat="1" x14ac:dyDescent="0.25"/>
    <row r="3496" s="31" customFormat="1" x14ac:dyDescent="0.25"/>
    <row r="3497" s="31" customFormat="1" x14ac:dyDescent="0.25"/>
    <row r="3498" s="31" customFormat="1" x14ac:dyDescent="0.25"/>
    <row r="3499" s="31" customFormat="1" x14ac:dyDescent="0.25"/>
    <row r="3500" s="31" customFormat="1" x14ac:dyDescent="0.25"/>
    <row r="3501" s="31" customFormat="1" x14ac:dyDescent="0.25"/>
    <row r="3502" s="31" customFormat="1" x14ac:dyDescent="0.25"/>
    <row r="3503" s="31" customFormat="1" x14ac:dyDescent="0.25"/>
    <row r="3504" s="31" customFormat="1" x14ac:dyDescent="0.25"/>
    <row r="3505" s="31" customFormat="1" x14ac:dyDescent="0.25"/>
    <row r="3506" s="31" customFormat="1" x14ac:dyDescent="0.25"/>
    <row r="3507" s="31" customFormat="1" x14ac:dyDescent="0.25"/>
    <row r="3508" s="31" customFormat="1" x14ac:dyDescent="0.25"/>
    <row r="3509" s="31" customFormat="1" x14ac:dyDescent="0.25"/>
    <row r="3510" s="31" customFormat="1" x14ac:dyDescent="0.25"/>
    <row r="3511" s="31" customFormat="1" x14ac:dyDescent="0.25"/>
    <row r="3512" s="31" customFormat="1" x14ac:dyDescent="0.25"/>
    <row r="3513" s="31" customFormat="1" x14ac:dyDescent="0.25"/>
    <row r="3514" s="31" customFormat="1" x14ac:dyDescent="0.25"/>
    <row r="3515" s="31" customFormat="1" x14ac:dyDescent="0.25"/>
    <row r="3516" s="31" customFormat="1" x14ac:dyDescent="0.25"/>
    <row r="3517" s="31" customFormat="1" x14ac:dyDescent="0.25"/>
    <row r="3518" s="31" customFormat="1" x14ac:dyDescent="0.25"/>
    <row r="3519" s="31" customFormat="1" x14ac:dyDescent="0.25"/>
    <row r="3520" s="31" customFormat="1" x14ac:dyDescent="0.25"/>
    <row r="3521" s="31" customFormat="1" x14ac:dyDescent="0.25"/>
    <row r="3522" s="31" customFormat="1" x14ac:dyDescent="0.25"/>
    <row r="3523" s="31" customFormat="1" x14ac:dyDescent="0.25"/>
    <row r="3524" s="31" customFormat="1" x14ac:dyDescent="0.25"/>
    <row r="3525" s="31" customFormat="1" x14ac:dyDescent="0.25"/>
    <row r="3526" s="31" customFormat="1" x14ac:dyDescent="0.25"/>
    <row r="3527" s="31" customFormat="1" x14ac:dyDescent="0.25"/>
    <row r="3528" s="31" customFormat="1" x14ac:dyDescent="0.25"/>
    <row r="3529" s="31" customFormat="1" x14ac:dyDescent="0.25"/>
    <row r="3530" s="31" customFormat="1" x14ac:dyDescent="0.25"/>
    <row r="3531" s="31" customFormat="1" x14ac:dyDescent="0.25"/>
    <row r="3532" s="31" customFormat="1" x14ac:dyDescent="0.25"/>
    <row r="3533" s="31" customFormat="1" x14ac:dyDescent="0.25"/>
    <row r="3534" s="31" customFormat="1" x14ac:dyDescent="0.25"/>
    <row r="3535" s="31" customFormat="1" x14ac:dyDescent="0.25"/>
    <row r="3536" s="31" customFormat="1" x14ac:dyDescent="0.25"/>
    <row r="3537" s="31" customFormat="1" x14ac:dyDescent="0.25"/>
    <row r="3538" s="31" customFormat="1" x14ac:dyDescent="0.25"/>
    <row r="3539" s="31" customFormat="1" x14ac:dyDescent="0.25"/>
    <row r="3540" s="31" customFormat="1" x14ac:dyDescent="0.25"/>
    <row r="3541" s="31" customFormat="1" x14ac:dyDescent="0.25"/>
    <row r="3542" s="31" customFormat="1" x14ac:dyDescent="0.25"/>
    <row r="3543" s="31" customFormat="1" x14ac:dyDescent="0.25"/>
    <row r="3544" s="31" customFormat="1" x14ac:dyDescent="0.25"/>
    <row r="3545" s="31" customFormat="1" x14ac:dyDescent="0.25"/>
    <row r="3546" s="31" customFormat="1" x14ac:dyDescent="0.25"/>
    <row r="3547" s="31" customFormat="1" x14ac:dyDescent="0.25"/>
    <row r="3548" s="31" customFormat="1" x14ac:dyDescent="0.25"/>
    <row r="3549" s="31" customFormat="1" x14ac:dyDescent="0.25"/>
    <row r="3550" s="31" customFormat="1" x14ac:dyDescent="0.25"/>
    <row r="3551" s="31" customFormat="1" x14ac:dyDescent="0.25"/>
    <row r="3552" s="31" customFormat="1" x14ac:dyDescent="0.25"/>
    <row r="3553" s="31" customFormat="1" x14ac:dyDescent="0.25"/>
    <row r="3554" s="31" customFormat="1" x14ac:dyDescent="0.25"/>
    <row r="3555" s="31" customFormat="1" x14ac:dyDescent="0.25"/>
    <row r="3556" s="31" customFormat="1" x14ac:dyDescent="0.25"/>
    <row r="3557" s="31" customFormat="1" x14ac:dyDescent="0.25"/>
    <row r="3558" s="31" customFormat="1" x14ac:dyDescent="0.25"/>
    <row r="3559" s="31" customFormat="1" x14ac:dyDescent="0.25"/>
    <row r="3560" s="31" customFormat="1" x14ac:dyDescent="0.25"/>
    <row r="3561" s="31" customFormat="1" x14ac:dyDescent="0.25"/>
    <row r="3562" s="31" customFormat="1" x14ac:dyDescent="0.25"/>
    <row r="3563" s="31" customFormat="1" x14ac:dyDescent="0.25"/>
    <row r="3564" s="31" customFormat="1" x14ac:dyDescent="0.25"/>
    <row r="3565" s="31" customFormat="1" x14ac:dyDescent="0.25"/>
    <row r="3566" s="31" customFormat="1" x14ac:dyDescent="0.25"/>
    <row r="3567" s="31" customFormat="1" x14ac:dyDescent="0.25"/>
    <row r="3568" s="31" customFormat="1" x14ac:dyDescent="0.25"/>
    <row r="3569" s="31" customFormat="1" x14ac:dyDescent="0.25"/>
    <row r="3570" s="31" customFormat="1" x14ac:dyDescent="0.25"/>
    <row r="3571" s="31" customFormat="1" x14ac:dyDescent="0.25"/>
    <row r="3572" s="31" customFormat="1" x14ac:dyDescent="0.25"/>
    <row r="3573" s="31" customFormat="1" x14ac:dyDescent="0.25"/>
    <row r="3574" s="31" customFormat="1" x14ac:dyDescent="0.25"/>
    <row r="3575" s="31" customFormat="1" x14ac:dyDescent="0.25"/>
    <row r="3576" s="31" customFormat="1" x14ac:dyDescent="0.25"/>
    <row r="3577" s="31" customFormat="1" x14ac:dyDescent="0.25"/>
    <row r="3578" s="31" customFormat="1" x14ac:dyDescent="0.25"/>
    <row r="3579" s="31" customFormat="1" x14ac:dyDescent="0.25"/>
    <row r="3580" s="31" customFormat="1" x14ac:dyDescent="0.25"/>
    <row r="3581" s="31" customFormat="1" x14ac:dyDescent="0.25"/>
    <row r="3582" s="31" customFormat="1" x14ac:dyDescent="0.25"/>
    <row r="3583" s="31" customFormat="1" x14ac:dyDescent="0.25"/>
    <row r="3584" s="31" customFormat="1" x14ac:dyDescent="0.25"/>
    <row r="3585" s="31" customFormat="1" x14ac:dyDescent="0.25"/>
    <row r="3586" s="31" customFormat="1" x14ac:dyDescent="0.25"/>
    <row r="3587" s="31" customFormat="1" x14ac:dyDescent="0.25"/>
    <row r="3588" s="31" customFormat="1" x14ac:dyDescent="0.25"/>
    <row r="3589" s="31" customFormat="1" x14ac:dyDescent="0.25"/>
    <row r="3590" s="31" customFormat="1" x14ac:dyDescent="0.25"/>
    <row r="3591" s="31" customFormat="1" x14ac:dyDescent="0.25"/>
    <row r="3592" s="31" customFormat="1" x14ac:dyDescent="0.25"/>
    <row r="3593" s="31" customFormat="1" x14ac:dyDescent="0.25"/>
    <row r="3594" s="31" customFormat="1" x14ac:dyDescent="0.25"/>
    <row r="3595" s="31" customFormat="1" x14ac:dyDescent="0.25"/>
    <row r="3596" s="31" customFormat="1" x14ac:dyDescent="0.25"/>
    <row r="3597" s="31" customFormat="1" x14ac:dyDescent="0.25"/>
    <row r="3598" s="31" customFormat="1" x14ac:dyDescent="0.25"/>
    <row r="3599" s="31" customFormat="1" x14ac:dyDescent="0.25"/>
    <row r="3600" s="31" customFormat="1" x14ac:dyDescent="0.25"/>
    <row r="3601" s="31" customFormat="1" x14ac:dyDescent="0.25"/>
    <row r="3602" s="31" customFormat="1" x14ac:dyDescent="0.25"/>
    <row r="3603" s="31" customFormat="1" x14ac:dyDescent="0.25"/>
    <row r="3604" s="31" customFormat="1" x14ac:dyDescent="0.25"/>
    <row r="3605" s="31" customFormat="1" x14ac:dyDescent="0.25"/>
    <row r="3606" s="31" customFormat="1" x14ac:dyDescent="0.25"/>
    <row r="3607" s="31" customFormat="1" x14ac:dyDescent="0.25"/>
    <row r="3608" s="31" customFormat="1" x14ac:dyDescent="0.25"/>
    <row r="3609" s="31" customFormat="1" x14ac:dyDescent="0.25"/>
    <row r="3610" s="31" customFormat="1" x14ac:dyDescent="0.25"/>
    <row r="3611" s="31" customFormat="1" x14ac:dyDescent="0.25"/>
    <row r="3612" s="31" customFormat="1" x14ac:dyDescent="0.25"/>
    <row r="3613" s="31" customFormat="1" x14ac:dyDescent="0.25"/>
    <row r="3614" s="31" customFormat="1" x14ac:dyDescent="0.25"/>
    <row r="3615" s="31" customFormat="1" x14ac:dyDescent="0.25"/>
    <row r="3616" s="31" customFormat="1" x14ac:dyDescent="0.25"/>
    <row r="3617" s="31" customFormat="1" x14ac:dyDescent="0.25"/>
    <row r="3618" s="31" customFormat="1" x14ac:dyDescent="0.25"/>
    <row r="3619" s="31" customFormat="1" x14ac:dyDescent="0.25"/>
    <row r="3620" s="31" customFormat="1" x14ac:dyDescent="0.25"/>
    <row r="3621" s="31" customFormat="1" x14ac:dyDescent="0.25"/>
    <row r="3622" s="31" customFormat="1" x14ac:dyDescent="0.25"/>
    <row r="3623" s="31" customFormat="1" x14ac:dyDescent="0.25"/>
    <row r="3624" s="31" customFormat="1" x14ac:dyDescent="0.25"/>
    <row r="3625" s="31" customFormat="1" x14ac:dyDescent="0.25"/>
    <row r="3626" s="31" customFormat="1" x14ac:dyDescent="0.25"/>
    <row r="3627" s="31" customFormat="1" x14ac:dyDescent="0.25"/>
    <row r="3628" s="31" customFormat="1" x14ac:dyDescent="0.25"/>
    <row r="3629" s="31" customFormat="1" x14ac:dyDescent="0.25"/>
    <row r="3630" s="31" customFormat="1" x14ac:dyDescent="0.25"/>
    <row r="3631" s="31" customFormat="1" x14ac:dyDescent="0.25"/>
    <row r="3632" s="31" customFormat="1" x14ac:dyDescent="0.25"/>
    <row r="3633" s="31" customFormat="1" x14ac:dyDescent="0.25"/>
    <row r="3634" s="31" customFormat="1" x14ac:dyDescent="0.25"/>
    <row r="3635" s="31" customFormat="1" x14ac:dyDescent="0.25"/>
    <row r="3636" s="31" customFormat="1" x14ac:dyDescent="0.25"/>
    <row r="3637" s="31" customFormat="1" x14ac:dyDescent="0.25"/>
    <row r="3638" s="31" customFormat="1" x14ac:dyDescent="0.25"/>
    <row r="3639" s="31" customFormat="1" x14ac:dyDescent="0.25"/>
    <row r="3640" s="31" customFormat="1" x14ac:dyDescent="0.25"/>
    <row r="3641" s="31" customFormat="1" x14ac:dyDescent="0.25"/>
    <row r="3642" s="31" customFormat="1" x14ac:dyDescent="0.25"/>
    <row r="3643" s="31" customFormat="1" x14ac:dyDescent="0.25"/>
    <row r="3644" s="31" customFormat="1" x14ac:dyDescent="0.25"/>
    <row r="3645" s="31" customFormat="1" x14ac:dyDescent="0.25"/>
    <row r="3646" s="31" customFormat="1" x14ac:dyDescent="0.25"/>
    <row r="3647" s="31" customFormat="1" x14ac:dyDescent="0.25"/>
    <row r="3648" s="31" customFormat="1" x14ac:dyDescent="0.25"/>
    <row r="3649" s="31" customFormat="1" x14ac:dyDescent="0.25"/>
    <row r="3650" s="31" customFormat="1" x14ac:dyDescent="0.25"/>
    <row r="3651" s="31" customFormat="1" x14ac:dyDescent="0.25"/>
    <row r="3652" s="31" customFormat="1" x14ac:dyDescent="0.25"/>
    <row r="3653" s="31" customFormat="1" x14ac:dyDescent="0.25"/>
    <row r="3654" s="31" customFormat="1" x14ac:dyDescent="0.25"/>
    <row r="3655" s="31" customFormat="1" x14ac:dyDescent="0.25"/>
    <row r="3656" s="31" customFormat="1" x14ac:dyDescent="0.25"/>
    <row r="3657" s="31" customFormat="1" x14ac:dyDescent="0.25"/>
    <row r="3658" s="31" customFormat="1" x14ac:dyDescent="0.25"/>
    <row r="3659" s="31" customFormat="1" x14ac:dyDescent="0.25"/>
    <row r="3660" s="31" customFormat="1" x14ac:dyDescent="0.25"/>
    <row r="3661" s="31" customFormat="1" x14ac:dyDescent="0.25"/>
    <row r="3662" s="31" customFormat="1" x14ac:dyDescent="0.25"/>
    <row r="3663" s="31" customFormat="1" x14ac:dyDescent="0.25"/>
    <row r="3664" s="31" customFormat="1" x14ac:dyDescent="0.25"/>
    <row r="3665" s="31" customFormat="1" x14ac:dyDescent="0.25"/>
    <row r="3666" s="31" customFormat="1" x14ac:dyDescent="0.25"/>
    <row r="3667" s="31" customFormat="1" x14ac:dyDescent="0.25"/>
    <row r="3668" s="31" customFormat="1" x14ac:dyDescent="0.25"/>
    <row r="3669" s="31" customFormat="1" x14ac:dyDescent="0.25"/>
    <row r="3670" s="31" customFormat="1" x14ac:dyDescent="0.25"/>
    <row r="3671" s="31" customFormat="1" x14ac:dyDescent="0.25"/>
    <row r="3672" s="31" customFormat="1" x14ac:dyDescent="0.25"/>
    <row r="3673" s="31" customFormat="1" x14ac:dyDescent="0.25"/>
    <row r="3674" s="31" customFormat="1" x14ac:dyDescent="0.25"/>
    <row r="3675" s="31" customFormat="1" x14ac:dyDescent="0.25"/>
    <row r="3676" s="31" customFormat="1" x14ac:dyDescent="0.25"/>
    <row r="3677" s="31" customFormat="1" x14ac:dyDescent="0.25"/>
    <row r="3678" s="31" customFormat="1" x14ac:dyDescent="0.25"/>
    <row r="3679" s="31" customFormat="1" x14ac:dyDescent="0.25"/>
    <row r="3680" s="31" customFormat="1" x14ac:dyDescent="0.25"/>
    <row r="3681" s="31" customFormat="1" x14ac:dyDescent="0.25"/>
    <row r="3682" s="31" customFormat="1" x14ac:dyDescent="0.25"/>
    <row r="3683" s="31" customFormat="1" x14ac:dyDescent="0.25"/>
    <row r="3684" s="31" customFormat="1" x14ac:dyDescent="0.25"/>
    <row r="3685" s="31" customFormat="1" x14ac:dyDescent="0.25"/>
    <row r="3686" s="31" customFormat="1" x14ac:dyDescent="0.25"/>
    <row r="3687" s="31" customFormat="1" x14ac:dyDescent="0.25"/>
    <row r="3688" s="31" customFormat="1" x14ac:dyDescent="0.25"/>
    <row r="3689" s="31" customFormat="1" x14ac:dyDescent="0.25"/>
    <row r="3690" s="31" customFormat="1" x14ac:dyDescent="0.25"/>
    <row r="3691" s="31" customFormat="1" x14ac:dyDescent="0.25"/>
    <row r="3692" s="31" customFormat="1" x14ac:dyDescent="0.25"/>
    <row r="3693" s="31" customFormat="1" x14ac:dyDescent="0.25"/>
    <row r="3694" s="31" customFormat="1" x14ac:dyDescent="0.25"/>
    <row r="3695" s="31" customFormat="1" x14ac:dyDescent="0.25"/>
    <row r="3696" s="31" customFormat="1" x14ac:dyDescent="0.25"/>
    <row r="3697" s="31" customFormat="1" x14ac:dyDescent="0.25"/>
    <row r="3698" s="31" customFormat="1" x14ac:dyDescent="0.25"/>
    <row r="3699" s="31" customFormat="1" x14ac:dyDescent="0.25"/>
    <row r="3700" s="31" customFormat="1" x14ac:dyDescent="0.25"/>
    <row r="3701" s="31" customFormat="1" x14ac:dyDescent="0.25"/>
    <row r="3702" s="31" customFormat="1" x14ac:dyDescent="0.25"/>
    <row r="3703" s="31" customFormat="1" x14ac:dyDescent="0.25"/>
    <row r="3704" s="31" customFormat="1" x14ac:dyDescent="0.25"/>
    <row r="3705" s="31" customFormat="1" x14ac:dyDescent="0.25"/>
    <row r="3706" s="31" customFormat="1" x14ac:dyDescent="0.25"/>
    <row r="3707" s="31" customFormat="1" x14ac:dyDescent="0.25"/>
    <row r="3708" s="31" customFormat="1" x14ac:dyDescent="0.25"/>
    <row r="3709" s="31" customFormat="1" x14ac:dyDescent="0.25"/>
    <row r="3710" s="31" customFormat="1" x14ac:dyDescent="0.25"/>
    <row r="3711" s="31" customFormat="1" x14ac:dyDescent="0.25"/>
    <row r="3712" s="31" customFormat="1" x14ac:dyDescent="0.25"/>
    <row r="3713" s="31" customFormat="1" x14ac:dyDescent="0.25"/>
    <row r="3714" s="31" customFormat="1" x14ac:dyDescent="0.25"/>
    <row r="3715" s="31" customFormat="1" x14ac:dyDescent="0.25"/>
    <row r="3716" s="31" customFormat="1" x14ac:dyDescent="0.25"/>
    <row r="3717" s="31" customFormat="1" x14ac:dyDescent="0.25"/>
    <row r="3718" s="31" customFormat="1" x14ac:dyDescent="0.25"/>
    <row r="3719" s="31" customFormat="1" x14ac:dyDescent="0.25"/>
    <row r="3720" s="31" customFormat="1" x14ac:dyDescent="0.25"/>
    <row r="3721" s="31" customFormat="1" x14ac:dyDescent="0.25"/>
    <row r="3722" s="31" customFormat="1" x14ac:dyDescent="0.25"/>
    <row r="3723" s="31" customFormat="1" x14ac:dyDescent="0.25"/>
    <row r="3724" s="31" customFormat="1" x14ac:dyDescent="0.25"/>
    <row r="3725" s="31" customFormat="1" x14ac:dyDescent="0.25"/>
    <row r="3726" s="31" customFormat="1" x14ac:dyDescent="0.25"/>
    <row r="3727" s="31" customFormat="1" x14ac:dyDescent="0.25"/>
    <row r="3728" s="31" customFormat="1" x14ac:dyDescent="0.25"/>
    <row r="3729" s="31" customFormat="1" x14ac:dyDescent="0.25"/>
    <row r="3730" s="31" customFormat="1" x14ac:dyDescent="0.25"/>
    <row r="3731" s="31" customFormat="1" x14ac:dyDescent="0.25"/>
    <row r="3732" s="31" customFormat="1" x14ac:dyDescent="0.25"/>
    <row r="3733" s="31" customFormat="1" x14ac:dyDescent="0.25"/>
    <row r="3734" s="31" customFormat="1" x14ac:dyDescent="0.25"/>
    <row r="3735" s="31" customFormat="1" x14ac:dyDescent="0.25"/>
    <row r="3736" s="31" customFormat="1" x14ac:dyDescent="0.25"/>
    <row r="3737" s="31" customFormat="1" x14ac:dyDescent="0.25"/>
    <row r="3738" s="31" customFormat="1" x14ac:dyDescent="0.25"/>
    <row r="3739" s="31" customFormat="1" x14ac:dyDescent="0.25"/>
    <row r="3740" s="31" customFormat="1" x14ac:dyDescent="0.25"/>
    <row r="3741" s="31" customFormat="1" x14ac:dyDescent="0.25"/>
    <row r="3742" s="31" customFormat="1" x14ac:dyDescent="0.25"/>
    <row r="3743" s="31" customFormat="1" x14ac:dyDescent="0.25"/>
    <row r="3744" s="31" customFormat="1" x14ac:dyDescent="0.25"/>
    <row r="3745" s="31" customFormat="1" x14ac:dyDescent="0.25"/>
    <row r="3746" s="31" customFormat="1" x14ac:dyDescent="0.25"/>
    <row r="3747" s="31" customFormat="1" x14ac:dyDescent="0.25"/>
    <row r="3748" s="31" customFormat="1" x14ac:dyDescent="0.25"/>
    <row r="3749" s="31" customFormat="1" x14ac:dyDescent="0.25"/>
    <row r="3750" s="31" customFormat="1" x14ac:dyDescent="0.25"/>
    <row r="3751" s="31" customFormat="1" x14ac:dyDescent="0.25"/>
    <row r="3752" s="31" customFormat="1" x14ac:dyDescent="0.25"/>
    <row r="3753" s="31" customFormat="1" x14ac:dyDescent="0.25"/>
    <row r="3754" s="31" customFormat="1" x14ac:dyDescent="0.25"/>
    <row r="3755" s="31" customFormat="1" x14ac:dyDescent="0.25"/>
    <row r="3756" s="31" customFormat="1" x14ac:dyDescent="0.25"/>
    <row r="3757" s="31" customFormat="1" x14ac:dyDescent="0.25"/>
    <row r="3758" s="31" customFormat="1" x14ac:dyDescent="0.25"/>
    <row r="3759" s="31" customFormat="1" x14ac:dyDescent="0.25"/>
    <row r="3760" s="31" customFormat="1" x14ac:dyDescent="0.25"/>
    <row r="3761" s="31" customFormat="1" x14ac:dyDescent="0.25"/>
    <row r="3762" s="31" customFormat="1" x14ac:dyDescent="0.25"/>
    <row r="3763" s="31" customFormat="1" x14ac:dyDescent="0.25"/>
    <row r="3764" s="31" customFormat="1" x14ac:dyDescent="0.25"/>
    <row r="3765" s="31" customFormat="1" x14ac:dyDescent="0.25"/>
    <row r="3766" s="31" customFormat="1" x14ac:dyDescent="0.25"/>
    <row r="3767" s="31" customFormat="1" x14ac:dyDescent="0.25"/>
    <row r="3768" s="31" customFormat="1" x14ac:dyDescent="0.25"/>
    <row r="3769" s="31" customFormat="1" x14ac:dyDescent="0.25"/>
    <row r="3770" s="31" customFormat="1" x14ac:dyDescent="0.25"/>
    <row r="3771" s="31" customFormat="1" x14ac:dyDescent="0.25"/>
    <row r="3772" s="31" customFormat="1" x14ac:dyDescent="0.25"/>
    <row r="3773" s="31" customFormat="1" x14ac:dyDescent="0.25"/>
    <row r="3774" s="31" customFormat="1" x14ac:dyDescent="0.25"/>
    <row r="3775" s="31" customFormat="1" x14ac:dyDescent="0.25"/>
    <row r="3776" s="31" customFormat="1" x14ac:dyDescent="0.25"/>
    <row r="3777" s="31" customFormat="1" x14ac:dyDescent="0.25"/>
    <row r="3778" s="31" customFormat="1" x14ac:dyDescent="0.25"/>
    <row r="3779" s="31" customFormat="1" x14ac:dyDescent="0.25"/>
    <row r="3780" s="31" customFormat="1" x14ac:dyDescent="0.25"/>
    <row r="3781" s="31" customFormat="1" x14ac:dyDescent="0.25"/>
    <row r="3782" s="31" customFormat="1" x14ac:dyDescent="0.25"/>
    <row r="3783" s="31" customFormat="1" x14ac:dyDescent="0.25"/>
    <row r="3784" s="31" customFormat="1" x14ac:dyDescent="0.25"/>
    <row r="3785" s="31" customFormat="1" x14ac:dyDescent="0.25"/>
    <row r="3786" s="31" customFormat="1" x14ac:dyDescent="0.25"/>
    <row r="3787" s="31" customFormat="1" x14ac:dyDescent="0.25"/>
    <row r="3788" s="31" customFormat="1" x14ac:dyDescent="0.25"/>
    <row r="3789" s="31" customFormat="1" x14ac:dyDescent="0.25"/>
    <row r="3790" s="31" customFormat="1" x14ac:dyDescent="0.25"/>
    <row r="3791" s="31" customFormat="1" x14ac:dyDescent="0.25"/>
    <row r="3792" s="31" customFormat="1" x14ac:dyDescent="0.25"/>
    <row r="3793" s="31" customFormat="1" x14ac:dyDescent="0.25"/>
    <row r="3794" s="31" customFormat="1" x14ac:dyDescent="0.25"/>
    <row r="3795" s="31" customFormat="1" x14ac:dyDescent="0.25"/>
    <row r="3796" s="31" customFormat="1" x14ac:dyDescent="0.25"/>
    <row r="3797" s="31" customFormat="1" x14ac:dyDescent="0.25"/>
    <row r="3798" s="31" customFormat="1" x14ac:dyDescent="0.25"/>
    <row r="3799" s="31" customFormat="1" x14ac:dyDescent="0.25"/>
    <row r="3800" s="31" customFormat="1" x14ac:dyDescent="0.25"/>
    <row r="3801" s="31" customFormat="1" x14ac:dyDescent="0.25"/>
    <row r="3802" s="31" customFormat="1" x14ac:dyDescent="0.25"/>
    <row r="3803" s="31" customFormat="1" x14ac:dyDescent="0.25"/>
    <row r="3804" s="31" customFormat="1" x14ac:dyDescent="0.25"/>
    <row r="3805" s="31" customFormat="1" x14ac:dyDescent="0.25"/>
    <row r="3806" s="31" customFormat="1" x14ac:dyDescent="0.25"/>
    <row r="3807" s="31" customFormat="1" x14ac:dyDescent="0.25"/>
    <row r="3808" s="31" customFormat="1" x14ac:dyDescent="0.25"/>
    <row r="3809" s="31" customFormat="1" x14ac:dyDescent="0.25"/>
    <row r="3810" s="31" customFormat="1" x14ac:dyDescent="0.25"/>
    <row r="3811" s="31" customFormat="1" x14ac:dyDescent="0.25"/>
    <row r="3812" s="31" customFormat="1" x14ac:dyDescent="0.25"/>
    <row r="3813" s="31" customFormat="1" x14ac:dyDescent="0.25"/>
    <row r="3814" s="31" customFormat="1" x14ac:dyDescent="0.25"/>
    <row r="3815" s="31" customFormat="1" x14ac:dyDescent="0.25"/>
    <row r="3816" s="31" customFormat="1" x14ac:dyDescent="0.25"/>
    <row r="3817" s="31" customFormat="1" x14ac:dyDescent="0.25"/>
    <row r="3818" s="31" customFormat="1" x14ac:dyDescent="0.25"/>
    <row r="3819" s="31" customFormat="1" x14ac:dyDescent="0.25"/>
    <row r="3820" s="31" customFormat="1" x14ac:dyDescent="0.25"/>
    <row r="3821" s="31" customFormat="1" x14ac:dyDescent="0.25"/>
    <row r="3822" s="31" customFormat="1" x14ac:dyDescent="0.25"/>
    <row r="3823" s="31" customFormat="1" x14ac:dyDescent="0.25"/>
    <row r="3824" s="31" customFormat="1" x14ac:dyDescent="0.25"/>
    <row r="3825" s="31" customFormat="1" x14ac:dyDescent="0.25"/>
    <row r="3826" s="31" customFormat="1" x14ac:dyDescent="0.25"/>
    <row r="3827" s="31" customFormat="1" x14ac:dyDescent="0.25"/>
    <row r="3828" s="31" customFormat="1" x14ac:dyDescent="0.25"/>
    <row r="3829" s="31" customFormat="1" x14ac:dyDescent="0.25"/>
    <row r="3830" s="31" customFormat="1" x14ac:dyDescent="0.25"/>
    <row r="3831" s="31" customFormat="1" x14ac:dyDescent="0.25"/>
    <row r="3832" s="31" customFormat="1" x14ac:dyDescent="0.25"/>
    <row r="3833" s="31" customFormat="1" x14ac:dyDescent="0.25"/>
    <row r="3834" s="31" customFormat="1" x14ac:dyDescent="0.25"/>
    <row r="3835" s="31" customFormat="1" x14ac:dyDescent="0.25"/>
    <row r="3836" s="31" customFormat="1" x14ac:dyDescent="0.25"/>
    <row r="3837" s="31" customFormat="1" x14ac:dyDescent="0.25"/>
    <row r="3838" s="31" customFormat="1" x14ac:dyDescent="0.25"/>
    <row r="3839" s="31" customFormat="1" x14ac:dyDescent="0.25"/>
    <row r="3840" s="31" customFormat="1" x14ac:dyDescent="0.25"/>
    <row r="3841" s="31" customFormat="1" x14ac:dyDescent="0.25"/>
    <row r="3842" s="31" customFormat="1" x14ac:dyDescent="0.25"/>
    <row r="3843" s="31" customFormat="1" x14ac:dyDescent="0.25"/>
    <row r="3844" s="31" customFormat="1" x14ac:dyDescent="0.25"/>
    <row r="3845" s="31" customFormat="1" x14ac:dyDescent="0.25"/>
    <row r="3846" s="31" customFormat="1" x14ac:dyDescent="0.25"/>
    <row r="3847" s="31" customFormat="1" x14ac:dyDescent="0.25"/>
    <row r="3848" s="31" customFormat="1" x14ac:dyDescent="0.25"/>
    <row r="3849" s="31" customFormat="1" x14ac:dyDescent="0.25"/>
    <row r="3850" s="31" customFormat="1" x14ac:dyDescent="0.25"/>
    <row r="3851" s="31" customFormat="1" x14ac:dyDescent="0.25"/>
    <row r="3852" s="31" customFormat="1" x14ac:dyDescent="0.25"/>
    <row r="3853" s="31" customFormat="1" x14ac:dyDescent="0.25"/>
    <row r="3854" s="31" customFormat="1" x14ac:dyDescent="0.25"/>
    <row r="3855" s="31" customFormat="1" x14ac:dyDescent="0.25"/>
    <row r="3856" s="31" customFormat="1" x14ac:dyDescent="0.25"/>
    <row r="3857" s="31" customFormat="1" x14ac:dyDescent="0.25"/>
    <row r="3858" s="31" customFormat="1" x14ac:dyDescent="0.25"/>
    <row r="3859" s="31" customFormat="1" x14ac:dyDescent="0.25"/>
    <row r="3860" s="31" customFormat="1" x14ac:dyDescent="0.25"/>
    <row r="3861" s="31" customFormat="1" x14ac:dyDescent="0.25"/>
    <row r="3862" s="31" customFormat="1" x14ac:dyDescent="0.25"/>
    <row r="3863" s="31" customFormat="1" x14ac:dyDescent="0.25"/>
    <row r="3864" s="31" customFormat="1" x14ac:dyDescent="0.25"/>
    <row r="3865" s="31" customFormat="1" x14ac:dyDescent="0.25"/>
    <row r="3866" s="31" customFormat="1" x14ac:dyDescent="0.25"/>
    <row r="3867" s="31" customFormat="1" x14ac:dyDescent="0.25"/>
    <row r="3868" s="31" customFormat="1" x14ac:dyDescent="0.25"/>
    <row r="3869" s="31" customFormat="1" x14ac:dyDescent="0.25"/>
    <row r="3870" s="31" customFormat="1" x14ac:dyDescent="0.25"/>
    <row r="3871" s="31" customFormat="1" x14ac:dyDescent="0.25"/>
    <row r="3872" s="31" customFormat="1" x14ac:dyDescent="0.25"/>
    <row r="3873" s="31" customFormat="1" x14ac:dyDescent="0.25"/>
    <row r="3874" s="31" customFormat="1" x14ac:dyDescent="0.25"/>
    <row r="3875" s="31" customFormat="1" x14ac:dyDescent="0.25"/>
    <row r="3876" s="31" customFormat="1" x14ac:dyDescent="0.25"/>
    <row r="3877" s="31" customFormat="1" x14ac:dyDescent="0.25"/>
    <row r="3878" s="31" customFormat="1" x14ac:dyDescent="0.25"/>
    <row r="3879" s="31" customFormat="1" x14ac:dyDescent="0.25"/>
    <row r="3880" s="31" customFormat="1" x14ac:dyDescent="0.25"/>
    <row r="3881" s="31" customFormat="1" x14ac:dyDescent="0.25"/>
    <row r="3882" s="31" customFormat="1" x14ac:dyDescent="0.25"/>
    <row r="3883" s="31" customFormat="1" x14ac:dyDescent="0.25"/>
    <row r="3884" s="31" customFormat="1" x14ac:dyDescent="0.25"/>
    <row r="3885" s="31" customFormat="1" x14ac:dyDescent="0.25"/>
    <row r="3886" s="31" customFormat="1" x14ac:dyDescent="0.25"/>
    <row r="3887" s="31" customFormat="1" x14ac:dyDescent="0.25"/>
    <row r="3888" s="31" customFormat="1" x14ac:dyDescent="0.25"/>
    <row r="3889" s="31" customFormat="1" x14ac:dyDescent="0.25"/>
    <row r="3890" s="31" customFormat="1" x14ac:dyDescent="0.25"/>
    <row r="3891" s="31" customFormat="1" x14ac:dyDescent="0.25"/>
    <row r="3892" s="31" customFormat="1" x14ac:dyDescent="0.25"/>
    <row r="3893" s="31" customFormat="1" x14ac:dyDescent="0.25"/>
    <row r="3894" s="31" customFormat="1" x14ac:dyDescent="0.25"/>
    <row r="3895" s="31" customFormat="1" x14ac:dyDescent="0.25"/>
    <row r="3896" s="31" customFormat="1" x14ac:dyDescent="0.25"/>
    <row r="3897" s="31" customFormat="1" x14ac:dyDescent="0.25"/>
    <row r="3898" s="31" customFormat="1" x14ac:dyDescent="0.25"/>
    <row r="3899" s="31" customFormat="1" x14ac:dyDescent="0.25"/>
    <row r="3900" s="31" customFormat="1" x14ac:dyDescent="0.25"/>
    <row r="3901" s="31" customFormat="1" x14ac:dyDescent="0.25"/>
    <row r="3902" s="31" customFormat="1" x14ac:dyDescent="0.25"/>
    <row r="3903" s="31" customFormat="1" x14ac:dyDescent="0.25"/>
    <row r="3904" s="31" customFormat="1" x14ac:dyDescent="0.25"/>
    <row r="3905" s="31" customFormat="1" x14ac:dyDescent="0.25"/>
    <row r="3906" s="31" customFormat="1" x14ac:dyDescent="0.25"/>
    <row r="3907" s="31" customFormat="1" x14ac:dyDescent="0.25"/>
    <row r="3908" s="31" customFormat="1" x14ac:dyDescent="0.25"/>
    <row r="3909" s="31" customFormat="1" x14ac:dyDescent="0.25"/>
    <row r="3910" s="31" customFormat="1" x14ac:dyDescent="0.25"/>
    <row r="3911" s="31" customFormat="1" x14ac:dyDescent="0.25"/>
    <row r="3912" s="31" customFormat="1" x14ac:dyDescent="0.25"/>
    <row r="3913" s="31" customFormat="1" x14ac:dyDescent="0.25"/>
    <row r="3914" s="31" customFormat="1" x14ac:dyDescent="0.25"/>
    <row r="3915" s="31" customFormat="1" x14ac:dyDescent="0.25"/>
    <row r="3916" s="31" customFormat="1" x14ac:dyDescent="0.25"/>
    <row r="3917" s="31" customFormat="1" x14ac:dyDescent="0.25"/>
    <row r="3918" s="31" customFormat="1" x14ac:dyDescent="0.25"/>
    <row r="3919" s="31" customFormat="1" x14ac:dyDescent="0.25"/>
    <row r="3920" s="31" customFormat="1" x14ac:dyDescent="0.25"/>
    <row r="3921" s="31" customFormat="1" x14ac:dyDescent="0.25"/>
    <row r="3922" s="31" customFormat="1" x14ac:dyDescent="0.25"/>
    <row r="3923" s="31" customFormat="1" x14ac:dyDescent="0.25"/>
    <row r="3924" s="31" customFormat="1" x14ac:dyDescent="0.25"/>
    <row r="3925" s="31" customFormat="1" x14ac:dyDescent="0.25"/>
    <row r="3926" s="31" customFormat="1" x14ac:dyDescent="0.25"/>
    <row r="3927" s="31" customFormat="1" x14ac:dyDescent="0.25"/>
    <row r="3928" s="31" customFormat="1" x14ac:dyDescent="0.25"/>
    <row r="3929" s="31" customFormat="1" x14ac:dyDescent="0.25"/>
    <row r="3930" s="31" customFormat="1" x14ac:dyDescent="0.25"/>
    <row r="3931" s="31" customFormat="1" x14ac:dyDescent="0.25"/>
    <row r="3932" s="31" customFormat="1" x14ac:dyDescent="0.25"/>
    <row r="3933" s="31" customFormat="1" x14ac:dyDescent="0.25"/>
    <row r="3934" s="31" customFormat="1" x14ac:dyDescent="0.25"/>
    <row r="3935" s="31" customFormat="1" x14ac:dyDescent="0.25"/>
    <row r="3936" s="31" customFormat="1" x14ac:dyDescent="0.25"/>
    <row r="3937" s="31" customFormat="1" x14ac:dyDescent="0.25"/>
    <row r="3938" s="31" customFormat="1" x14ac:dyDescent="0.25"/>
    <row r="3939" s="31" customFormat="1" x14ac:dyDescent="0.25"/>
    <row r="3940" s="31" customFormat="1" x14ac:dyDescent="0.25"/>
    <row r="3941" s="31" customFormat="1" x14ac:dyDescent="0.25"/>
    <row r="3942" s="31" customFormat="1" x14ac:dyDescent="0.25"/>
    <row r="3943" s="31" customFormat="1" x14ac:dyDescent="0.25"/>
    <row r="3944" s="31" customFormat="1" x14ac:dyDescent="0.25"/>
    <row r="3945" s="31" customFormat="1" x14ac:dyDescent="0.25"/>
    <row r="3946" s="31" customFormat="1" x14ac:dyDescent="0.25"/>
    <row r="3947" s="31" customFormat="1" x14ac:dyDescent="0.25"/>
    <row r="3948" s="31" customFormat="1" x14ac:dyDescent="0.25"/>
    <row r="3949" s="31" customFormat="1" x14ac:dyDescent="0.25"/>
    <row r="3950" s="31" customFormat="1" x14ac:dyDescent="0.25"/>
    <row r="3951" s="31" customFormat="1" x14ac:dyDescent="0.25"/>
    <row r="3952" s="31" customFormat="1" x14ac:dyDescent="0.25"/>
    <row r="3953" s="31" customFormat="1" x14ac:dyDescent="0.25"/>
    <row r="3954" s="31" customFormat="1" x14ac:dyDescent="0.25"/>
    <row r="3955" s="31" customFormat="1" x14ac:dyDescent="0.25"/>
    <row r="3956" s="31" customFormat="1" x14ac:dyDescent="0.25"/>
    <row r="3957" s="31" customFormat="1" x14ac:dyDescent="0.25"/>
    <row r="3958" s="31" customFormat="1" x14ac:dyDescent="0.25"/>
    <row r="3959" s="31" customFormat="1" x14ac:dyDescent="0.25"/>
    <row r="3960" s="31" customFormat="1" x14ac:dyDescent="0.25"/>
    <row r="3961" s="31" customFormat="1" x14ac:dyDescent="0.25"/>
    <row r="3962" s="31" customFormat="1" x14ac:dyDescent="0.25"/>
    <row r="3963" s="31" customFormat="1" x14ac:dyDescent="0.25"/>
    <row r="3964" s="31" customFormat="1" x14ac:dyDescent="0.25"/>
    <row r="3965" s="31" customFormat="1" x14ac:dyDescent="0.25"/>
    <row r="3966" s="31" customFormat="1" x14ac:dyDescent="0.25"/>
    <row r="3967" s="31" customFormat="1" x14ac:dyDescent="0.25"/>
    <row r="3968" s="31" customFormat="1" x14ac:dyDescent="0.25"/>
    <row r="3969" s="31" customFormat="1" x14ac:dyDescent="0.25"/>
    <row r="3970" s="31" customFormat="1" x14ac:dyDescent="0.25"/>
    <row r="3971" s="31" customFormat="1" x14ac:dyDescent="0.25"/>
    <row r="3972" s="31" customFormat="1" x14ac:dyDescent="0.25"/>
    <row r="3973" s="31" customFormat="1" x14ac:dyDescent="0.25"/>
    <row r="3974" s="31" customFormat="1" x14ac:dyDescent="0.25"/>
    <row r="3975" s="31" customFormat="1" x14ac:dyDescent="0.25"/>
    <row r="3976" s="31" customFormat="1" x14ac:dyDescent="0.25"/>
    <row r="3977" s="31" customFormat="1" x14ac:dyDescent="0.25"/>
    <row r="3978" s="31" customFormat="1" x14ac:dyDescent="0.25"/>
    <row r="3979" s="31" customFormat="1" x14ac:dyDescent="0.25"/>
    <row r="3980" s="31" customFormat="1" x14ac:dyDescent="0.25"/>
    <row r="3981" s="31" customFormat="1" x14ac:dyDescent="0.25"/>
    <row r="3982" s="31" customFormat="1" x14ac:dyDescent="0.25"/>
    <row r="3983" s="31" customFormat="1" x14ac:dyDescent="0.25"/>
    <row r="3984" s="31" customFormat="1" x14ac:dyDescent="0.25"/>
    <row r="3985" s="31" customFormat="1" x14ac:dyDescent="0.25"/>
    <row r="3986" s="31" customFormat="1" x14ac:dyDescent="0.25"/>
    <row r="3987" s="31" customFormat="1" x14ac:dyDescent="0.25"/>
    <row r="3988" s="31" customFormat="1" x14ac:dyDescent="0.25"/>
    <row r="3989" s="31" customFormat="1" x14ac:dyDescent="0.25"/>
    <row r="3990" s="31" customFormat="1" x14ac:dyDescent="0.25"/>
    <row r="3991" s="31" customFormat="1" x14ac:dyDescent="0.25"/>
    <row r="3992" s="31" customFormat="1" x14ac:dyDescent="0.25"/>
    <row r="3993" s="31" customFormat="1" x14ac:dyDescent="0.25"/>
    <row r="3994" s="31" customFormat="1" x14ac:dyDescent="0.25"/>
    <row r="3995" s="31" customFormat="1" x14ac:dyDescent="0.25"/>
    <row r="3996" s="31" customFormat="1" x14ac:dyDescent="0.25"/>
    <row r="3997" s="31" customFormat="1" x14ac:dyDescent="0.25"/>
    <row r="3998" s="31" customFormat="1" x14ac:dyDescent="0.25"/>
    <row r="3999" s="31" customFormat="1" x14ac:dyDescent="0.25"/>
    <row r="4000" s="31" customFormat="1" x14ac:dyDescent="0.25"/>
    <row r="4001" s="31" customFormat="1" x14ac:dyDescent="0.25"/>
    <row r="4002" s="31" customFormat="1" x14ac:dyDescent="0.25"/>
    <row r="4003" s="31" customFormat="1" x14ac:dyDescent="0.25"/>
    <row r="4004" s="31" customFormat="1" x14ac:dyDescent="0.25"/>
    <row r="4005" s="31" customFormat="1" x14ac:dyDescent="0.25"/>
    <row r="4006" s="31" customFormat="1" x14ac:dyDescent="0.25"/>
    <row r="4007" s="31" customFormat="1" x14ac:dyDescent="0.25"/>
    <row r="4008" s="31" customFormat="1" x14ac:dyDescent="0.25"/>
    <row r="4009" s="31" customFormat="1" x14ac:dyDescent="0.25"/>
    <row r="4010" s="31" customFormat="1" x14ac:dyDescent="0.25"/>
    <row r="4011" s="31" customFormat="1" x14ac:dyDescent="0.25"/>
    <row r="4012" s="31" customFormat="1" x14ac:dyDescent="0.25"/>
    <row r="4013" s="31" customFormat="1" x14ac:dyDescent="0.25"/>
    <row r="4014" s="31" customFormat="1" x14ac:dyDescent="0.25"/>
    <row r="4015" s="31" customFormat="1" x14ac:dyDescent="0.25"/>
    <row r="4016" s="31" customFormat="1" x14ac:dyDescent="0.25"/>
    <row r="4017" s="31" customFormat="1" x14ac:dyDescent="0.25"/>
    <row r="4018" s="31" customFormat="1" x14ac:dyDescent="0.25"/>
    <row r="4019" s="31" customFormat="1" x14ac:dyDescent="0.25"/>
    <row r="4020" s="31" customFormat="1" x14ac:dyDescent="0.25"/>
    <row r="4021" s="31" customFormat="1" x14ac:dyDescent="0.25"/>
    <row r="4022" s="31" customFormat="1" x14ac:dyDescent="0.25"/>
    <row r="4023" s="31" customFormat="1" x14ac:dyDescent="0.25"/>
    <row r="4024" s="31" customFormat="1" x14ac:dyDescent="0.25"/>
    <row r="4025" s="31" customFormat="1" x14ac:dyDescent="0.25"/>
    <row r="4026" s="31" customFormat="1" x14ac:dyDescent="0.25"/>
  </sheetData>
  <mergeCells count="1">
    <mergeCell ref="A1:M1"/>
  </mergeCells>
  <pageMargins left="0.7" right="0.7" top="0.75" bottom="0.75" header="0.3" footer="0.3"/>
  <pageSetup paperSize="9" scale="70" fitToHeight="0" orientation="landscape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85" zoomScaleNormal="85" workbookViewId="0">
      <selection activeCell="F16" sqref="F16"/>
    </sheetView>
  </sheetViews>
  <sheetFormatPr defaultColWidth="9.140625" defaultRowHeight="15" x14ac:dyDescent="0.25"/>
  <cols>
    <col min="1" max="1" width="51.28515625" style="31" customWidth="1"/>
    <col min="2" max="16384" width="9.140625" style="31"/>
  </cols>
  <sheetData>
    <row r="1" spans="1:13" ht="15.75" thickBot="1" x14ac:dyDescent="0.3">
      <c r="A1" s="155" t="s">
        <v>67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7"/>
    </row>
    <row r="2" spans="1:13" ht="30.75" thickBot="1" x14ac:dyDescent="0.3">
      <c r="A2" s="32" t="s">
        <v>0</v>
      </c>
      <c r="B2" s="33" t="s">
        <v>1</v>
      </c>
      <c r="C2" s="33" t="s">
        <v>2</v>
      </c>
      <c r="D2" s="33" t="s">
        <v>3</v>
      </c>
      <c r="E2" s="33" t="s">
        <v>2</v>
      </c>
      <c r="F2" s="33" t="s">
        <v>4</v>
      </c>
      <c r="G2" s="33" t="s">
        <v>2</v>
      </c>
      <c r="H2" s="33" t="s">
        <v>5</v>
      </c>
      <c r="I2" s="33" t="s">
        <v>2</v>
      </c>
      <c r="J2" s="82" t="s">
        <v>7</v>
      </c>
      <c r="K2" s="82" t="s">
        <v>2</v>
      </c>
    </row>
    <row r="3" spans="1:13" ht="22.5" x14ac:dyDescent="0.25">
      <c r="A3" s="83" t="s">
        <v>8</v>
      </c>
      <c r="B3" s="84"/>
      <c r="C3" s="84"/>
      <c r="D3" s="84"/>
      <c r="E3" s="84"/>
      <c r="F3" s="84"/>
      <c r="G3" s="84"/>
      <c r="H3" s="84"/>
      <c r="I3" s="84"/>
      <c r="J3" s="85"/>
      <c r="K3" s="86"/>
    </row>
    <row r="4" spans="1:13" ht="36" customHeight="1" x14ac:dyDescent="0.25">
      <c r="A4" s="87" t="s">
        <v>28</v>
      </c>
      <c r="B4" s="45">
        <v>8</v>
      </c>
      <c r="C4" s="45"/>
      <c r="D4" s="45">
        <v>7</v>
      </c>
      <c r="E4" s="45"/>
      <c r="F4" s="45">
        <v>7</v>
      </c>
      <c r="G4" s="45"/>
      <c r="H4" s="45">
        <v>4</v>
      </c>
      <c r="I4" s="45"/>
      <c r="J4" s="88">
        <f>B4+D4+F4+H4</f>
        <v>26</v>
      </c>
      <c r="K4" s="88">
        <f>C4+E4+G4+I4</f>
        <v>0</v>
      </c>
    </row>
    <row r="5" spans="1:13" ht="56.25" x14ac:dyDescent="0.25">
      <c r="A5" s="87" t="s">
        <v>29</v>
      </c>
      <c r="B5" s="45">
        <v>10</v>
      </c>
      <c r="C5" s="45"/>
      <c r="D5" s="45">
        <v>8</v>
      </c>
      <c r="E5" s="45">
        <v>1</v>
      </c>
      <c r="F5" s="45">
        <v>7</v>
      </c>
      <c r="G5" s="45">
        <v>1</v>
      </c>
      <c r="H5" s="45">
        <v>6</v>
      </c>
      <c r="I5" s="45">
        <v>1</v>
      </c>
      <c r="J5" s="88">
        <f t="shared" ref="J5:J11" si="0">B5+D5+F5+H5</f>
        <v>31</v>
      </c>
      <c r="K5" s="88">
        <f t="shared" ref="K5:K11" si="1">C5+E5+G5+I5</f>
        <v>3</v>
      </c>
    </row>
    <row r="6" spans="1:13" ht="56.25" x14ac:dyDescent="0.25">
      <c r="A6" s="87" t="s">
        <v>30</v>
      </c>
      <c r="B6" s="45">
        <v>12</v>
      </c>
      <c r="C6" s="45"/>
      <c r="D6" s="45">
        <v>11</v>
      </c>
      <c r="E6" s="45"/>
      <c r="F6" s="45">
        <v>9</v>
      </c>
      <c r="G6" s="45"/>
      <c r="H6" s="45">
        <v>8</v>
      </c>
      <c r="I6" s="45"/>
      <c r="J6" s="88">
        <f t="shared" si="0"/>
        <v>40</v>
      </c>
      <c r="K6" s="88">
        <f t="shared" si="1"/>
        <v>0</v>
      </c>
    </row>
    <row r="7" spans="1:13" ht="56.25" x14ac:dyDescent="0.25">
      <c r="A7" s="87" t="s">
        <v>31</v>
      </c>
      <c r="B7" s="45">
        <v>5</v>
      </c>
      <c r="C7" s="45"/>
      <c r="D7" s="45">
        <v>6</v>
      </c>
      <c r="E7" s="45"/>
      <c r="F7" s="45">
        <v>4</v>
      </c>
      <c r="G7" s="45"/>
      <c r="H7" s="45">
        <v>4</v>
      </c>
      <c r="I7" s="45"/>
      <c r="J7" s="88">
        <f t="shared" si="0"/>
        <v>19</v>
      </c>
      <c r="K7" s="88">
        <f t="shared" si="1"/>
        <v>0</v>
      </c>
    </row>
    <row r="8" spans="1:13" ht="21" x14ac:dyDescent="0.25">
      <c r="A8" s="87" t="s">
        <v>32</v>
      </c>
      <c r="B8" s="45">
        <v>10</v>
      </c>
      <c r="C8" s="45"/>
      <c r="D8" s="45">
        <v>9</v>
      </c>
      <c r="E8" s="45"/>
      <c r="F8" s="45">
        <v>7</v>
      </c>
      <c r="G8" s="45"/>
      <c r="H8" s="45">
        <v>7</v>
      </c>
      <c r="I8" s="45"/>
      <c r="J8" s="88">
        <f t="shared" si="0"/>
        <v>33</v>
      </c>
      <c r="K8" s="88">
        <f t="shared" si="1"/>
        <v>0</v>
      </c>
    </row>
    <row r="9" spans="1:13" ht="37.5" x14ac:dyDescent="0.25">
      <c r="A9" s="87" t="s">
        <v>33</v>
      </c>
      <c r="B9" s="45">
        <v>11</v>
      </c>
      <c r="C9" s="45"/>
      <c r="D9" s="45">
        <v>11</v>
      </c>
      <c r="E9" s="45"/>
      <c r="F9" s="45">
        <v>9</v>
      </c>
      <c r="G9" s="45"/>
      <c r="H9" s="45">
        <v>9</v>
      </c>
      <c r="I9" s="45"/>
      <c r="J9" s="88">
        <f t="shared" si="0"/>
        <v>40</v>
      </c>
      <c r="K9" s="88">
        <f t="shared" si="1"/>
        <v>0</v>
      </c>
    </row>
    <row r="10" spans="1:13" ht="21" x14ac:dyDescent="0.25">
      <c r="A10" s="89" t="s">
        <v>34</v>
      </c>
      <c r="B10" s="23">
        <v>10</v>
      </c>
      <c r="C10" s="90"/>
      <c r="D10" s="23">
        <v>10</v>
      </c>
      <c r="E10" s="23"/>
      <c r="F10" s="23">
        <v>11</v>
      </c>
      <c r="G10" s="23"/>
      <c r="H10" s="23">
        <v>10</v>
      </c>
      <c r="I10" s="90"/>
      <c r="J10" s="88">
        <f t="shared" si="0"/>
        <v>41</v>
      </c>
      <c r="K10" s="88">
        <f t="shared" si="1"/>
        <v>0</v>
      </c>
    </row>
    <row r="11" spans="1:13" ht="21" x14ac:dyDescent="0.25">
      <c r="A11" s="2" t="s">
        <v>35</v>
      </c>
      <c r="B11" s="24">
        <v>4</v>
      </c>
      <c r="C11" s="24"/>
      <c r="D11" s="24">
        <v>4</v>
      </c>
      <c r="E11" s="24"/>
      <c r="F11" s="24">
        <v>3</v>
      </c>
      <c r="G11" s="24"/>
      <c r="H11" s="24">
        <v>3</v>
      </c>
      <c r="I11" s="91"/>
      <c r="J11" s="92">
        <f t="shared" si="0"/>
        <v>14</v>
      </c>
      <c r="K11" s="92">
        <f t="shared" si="1"/>
        <v>0</v>
      </c>
    </row>
    <row r="12" spans="1:13" ht="21" x14ac:dyDescent="0.25">
      <c r="A12" s="89"/>
      <c r="B12" s="90"/>
      <c r="C12" s="90"/>
      <c r="D12" s="90"/>
      <c r="E12" s="90"/>
      <c r="F12" s="90"/>
      <c r="G12" s="90"/>
      <c r="H12" s="90"/>
      <c r="I12" s="90"/>
      <c r="J12" s="88">
        <f>SUM(J4:J11)</f>
        <v>244</v>
      </c>
      <c r="K12" s="88">
        <f>SUM(K4:K11)</f>
        <v>3</v>
      </c>
    </row>
    <row r="13" spans="1:13" ht="21.75" thickBot="1" x14ac:dyDescent="0.3">
      <c r="A13" s="93" t="s">
        <v>36</v>
      </c>
      <c r="B13" s="108">
        <f t="shared" ref="B13:I13" si="2">SUM(B4:B11)</f>
        <v>70</v>
      </c>
      <c r="C13" s="108">
        <f t="shared" si="2"/>
        <v>0</v>
      </c>
      <c r="D13" s="108">
        <f t="shared" si="2"/>
        <v>66</v>
      </c>
      <c r="E13" s="108">
        <f t="shared" si="2"/>
        <v>1</v>
      </c>
      <c r="F13" s="108">
        <f t="shared" si="2"/>
        <v>57</v>
      </c>
      <c r="G13" s="108">
        <f t="shared" si="2"/>
        <v>1</v>
      </c>
      <c r="H13" s="108">
        <f t="shared" si="2"/>
        <v>51</v>
      </c>
      <c r="I13" s="108">
        <f t="shared" si="2"/>
        <v>1</v>
      </c>
      <c r="J13" s="109">
        <f>B13+D13+F13+H13</f>
        <v>244</v>
      </c>
      <c r="K13" s="110">
        <f>C13+E13+G13+I13</f>
        <v>3</v>
      </c>
    </row>
    <row r="14" spans="1:13" ht="18" x14ac:dyDescent="0.25">
      <c r="A14" s="94" t="s">
        <v>24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</row>
    <row r="15" spans="1:13" ht="37.5" x14ac:dyDescent="0.25">
      <c r="A15" s="95" t="s">
        <v>28</v>
      </c>
      <c r="B15" s="66">
        <v>3</v>
      </c>
      <c r="C15" s="66"/>
      <c r="D15" s="66">
        <v>2</v>
      </c>
      <c r="E15" s="66"/>
      <c r="F15" s="66">
        <v>3</v>
      </c>
      <c r="G15" s="66"/>
      <c r="H15" s="66">
        <v>2</v>
      </c>
      <c r="I15" s="66"/>
      <c r="J15" s="92">
        <f t="shared" ref="J15" si="3">B15+D15+F15+H15</f>
        <v>10</v>
      </c>
      <c r="K15" s="92">
        <f t="shared" ref="K15" si="4">C15+E15+G15+I15</f>
        <v>0</v>
      </c>
    </row>
    <row r="16" spans="1:13" ht="56.25" x14ac:dyDescent="0.25">
      <c r="A16" s="95" t="s">
        <v>29</v>
      </c>
      <c r="B16" s="66">
        <v>8</v>
      </c>
      <c r="C16" s="66"/>
      <c r="D16" s="66">
        <v>2</v>
      </c>
      <c r="E16" s="66"/>
      <c r="F16" s="66">
        <v>3</v>
      </c>
      <c r="G16" s="66">
        <v>1</v>
      </c>
      <c r="H16" s="66">
        <v>3</v>
      </c>
      <c r="I16" s="66"/>
      <c r="J16" s="92">
        <f t="shared" ref="J16:J21" si="5">B16+D16+F16+H16</f>
        <v>16</v>
      </c>
      <c r="K16" s="92">
        <f t="shared" ref="K16:K21" si="6">C16+E16+G16+I16</f>
        <v>1</v>
      </c>
    </row>
    <row r="17" spans="1:12" ht="56.25" x14ac:dyDescent="0.25">
      <c r="A17" s="95" t="s">
        <v>30</v>
      </c>
      <c r="B17" s="66">
        <v>2</v>
      </c>
      <c r="C17" s="66"/>
      <c r="D17" s="66">
        <v>2</v>
      </c>
      <c r="E17" s="66"/>
      <c r="F17" s="66"/>
      <c r="G17" s="66"/>
      <c r="H17" s="66">
        <v>1</v>
      </c>
      <c r="I17" s="66"/>
      <c r="J17" s="92">
        <f t="shared" si="5"/>
        <v>5</v>
      </c>
      <c r="K17" s="92">
        <f t="shared" si="6"/>
        <v>0</v>
      </c>
    </row>
    <row r="18" spans="1:12" ht="56.25" x14ac:dyDescent="0.25">
      <c r="A18" s="95" t="s">
        <v>31</v>
      </c>
      <c r="B18" s="66"/>
      <c r="C18" s="66"/>
      <c r="D18" s="66"/>
      <c r="E18" s="66"/>
      <c r="F18" s="66"/>
      <c r="G18" s="66"/>
      <c r="H18" s="66"/>
      <c r="I18" s="66"/>
      <c r="J18" s="92">
        <f t="shared" si="5"/>
        <v>0</v>
      </c>
      <c r="K18" s="92">
        <f t="shared" si="6"/>
        <v>0</v>
      </c>
    </row>
    <row r="19" spans="1:12" ht="21" x14ac:dyDescent="0.25">
      <c r="A19" s="95" t="s">
        <v>32</v>
      </c>
      <c r="B19" s="66">
        <v>11</v>
      </c>
      <c r="C19" s="66"/>
      <c r="D19" s="66">
        <v>7</v>
      </c>
      <c r="E19" s="66">
        <v>3</v>
      </c>
      <c r="F19" s="66">
        <v>4</v>
      </c>
      <c r="G19" s="66"/>
      <c r="H19" s="66">
        <v>2</v>
      </c>
      <c r="I19" s="66"/>
      <c r="J19" s="92">
        <f t="shared" si="5"/>
        <v>24</v>
      </c>
      <c r="K19" s="92">
        <f t="shared" si="6"/>
        <v>3</v>
      </c>
    </row>
    <row r="20" spans="1:12" ht="37.5" x14ac:dyDescent="0.25">
      <c r="A20" s="95" t="s">
        <v>33</v>
      </c>
      <c r="B20" s="66">
        <v>2</v>
      </c>
      <c r="C20" s="66"/>
      <c r="D20" s="66">
        <v>1</v>
      </c>
      <c r="E20" s="66"/>
      <c r="F20" s="66">
        <v>1</v>
      </c>
      <c r="G20" s="66"/>
      <c r="H20" s="66">
        <v>1</v>
      </c>
      <c r="I20" s="66"/>
      <c r="J20" s="92">
        <f t="shared" si="5"/>
        <v>5</v>
      </c>
      <c r="K20" s="92">
        <f t="shared" si="6"/>
        <v>0</v>
      </c>
    </row>
    <row r="21" spans="1:12" ht="21" x14ac:dyDescent="0.25">
      <c r="A21" s="96" t="s">
        <v>64</v>
      </c>
      <c r="B21" s="97">
        <v>3</v>
      </c>
      <c r="C21" s="98"/>
      <c r="D21" s="98"/>
      <c r="E21" s="98"/>
      <c r="F21" s="98"/>
      <c r="G21" s="98"/>
      <c r="H21" s="97"/>
      <c r="I21" s="98"/>
      <c r="J21" s="92">
        <f t="shared" si="5"/>
        <v>3</v>
      </c>
      <c r="K21" s="92">
        <f t="shared" si="6"/>
        <v>0</v>
      </c>
    </row>
    <row r="22" spans="1:12" ht="21" x14ac:dyDescent="0.25">
      <c r="A22" s="7" t="s">
        <v>35</v>
      </c>
      <c r="B22" s="25">
        <v>2</v>
      </c>
      <c r="C22" s="25"/>
      <c r="D22" s="25">
        <v>1</v>
      </c>
      <c r="E22" s="99"/>
      <c r="F22" s="99"/>
      <c r="G22" s="99"/>
      <c r="H22" s="99"/>
      <c r="I22" s="99"/>
      <c r="J22" s="92">
        <f t="shared" ref="J22" si="7">B22+D22+F22+H22</f>
        <v>3</v>
      </c>
      <c r="K22" s="92">
        <f t="shared" ref="K22" si="8">C22+E22+G22+I22</f>
        <v>0</v>
      </c>
    </row>
    <row r="23" spans="1:12" ht="21.75" thickBot="1" x14ac:dyDescent="0.3">
      <c r="A23" s="7"/>
      <c r="B23" s="99"/>
      <c r="C23" s="99"/>
      <c r="D23" s="99"/>
      <c r="E23" s="99"/>
      <c r="F23" s="99"/>
      <c r="G23" s="99"/>
      <c r="H23" s="99"/>
      <c r="I23" s="99"/>
      <c r="J23" s="92">
        <f>SUM(J15:J22)</f>
        <v>66</v>
      </c>
      <c r="K23" s="92">
        <f>SUM(K15:K22)</f>
        <v>4</v>
      </c>
    </row>
    <row r="24" spans="1:12" ht="21.75" thickBot="1" x14ac:dyDescent="0.3">
      <c r="A24" s="100" t="s">
        <v>65</v>
      </c>
      <c r="B24" s="111">
        <f>SUM(B15:B22)</f>
        <v>31</v>
      </c>
      <c r="C24" s="111">
        <f t="shared" ref="C24:I24" si="9">SUM(C15:C22)</f>
        <v>0</v>
      </c>
      <c r="D24" s="111">
        <f t="shared" si="9"/>
        <v>15</v>
      </c>
      <c r="E24" s="111">
        <f t="shared" si="9"/>
        <v>3</v>
      </c>
      <c r="F24" s="111">
        <f t="shared" si="9"/>
        <v>11</v>
      </c>
      <c r="G24" s="111">
        <f t="shared" si="9"/>
        <v>1</v>
      </c>
      <c r="H24" s="111">
        <f t="shared" si="9"/>
        <v>9</v>
      </c>
      <c r="I24" s="111">
        <f t="shared" si="9"/>
        <v>0</v>
      </c>
      <c r="J24" s="112">
        <f>B24+D24+F24+H24</f>
        <v>66</v>
      </c>
      <c r="K24" s="113">
        <f>C24+E24+G24+I24</f>
        <v>4</v>
      </c>
    </row>
    <row r="25" spans="1:12" s="103" customFormat="1" ht="42.75" thickBot="1" x14ac:dyDescent="0.3">
      <c r="A25" s="101" t="s">
        <v>37</v>
      </c>
      <c r="B25" s="104">
        <f>B13+B24</f>
        <v>101</v>
      </c>
      <c r="C25" s="104">
        <f>C13+C24</f>
        <v>0</v>
      </c>
      <c r="D25" s="104">
        <f>D13+D24</f>
        <v>81</v>
      </c>
      <c r="E25" s="104">
        <f>E13+E24</f>
        <v>4</v>
      </c>
      <c r="F25" s="104">
        <f>F13+F24</f>
        <v>68</v>
      </c>
      <c r="G25" s="104">
        <f>G13++G24</f>
        <v>2</v>
      </c>
      <c r="H25" s="104">
        <f>H13+H24</f>
        <v>60</v>
      </c>
      <c r="I25" s="105">
        <f>I13+I24</f>
        <v>1</v>
      </c>
      <c r="J25" s="106">
        <f>J13+J24</f>
        <v>310</v>
      </c>
      <c r="K25" s="107">
        <f>K13+K24</f>
        <v>7</v>
      </c>
      <c r="L25" s="102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4" zoomScaleNormal="84" workbookViewId="0">
      <selection activeCell="A27" sqref="A27"/>
    </sheetView>
  </sheetViews>
  <sheetFormatPr defaultRowHeight="15" x14ac:dyDescent="0.25"/>
  <cols>
    <col min="1" max="1" width="34.7109375" customWidth="1"/>
    <col min="2" max="2" width="10.7109375" customWidth="1"/>
  </cols>
  <sheetData>
    <row r="1" spans="1:9" ht="18.75" x14ac:dyDescent="0.3">
      <c r="A1" s="164" t="s">
        <v>66</v>
      </c>
      <c r="B1" s="165"/>
      <c r="C1" s="165"/>
      <c r="D1" s="165"/>
      <c r="E1" s="165"/>
      <c r="F1" s="165"/>
      <c r="G1" s="165"/>
      <c r="H1" s="165"/>
      <c r="I1" s="166"/>
    </row>
    <row r="2" spans="1:9" ht="45" x14ac:dyDescent="0.25">
      <c r="A2" s="12" t="s">
        <v>0</v>
      </c>
      <c r="B2" s="11" t="s">
        <v>39</v>
      </c>
      <c r="C2" s="11" t="s">
        <v>2</v>
      </c>
      <c r="D2" s="11" t="s">
        <v>40</v>
      </c>
      <c r="E2" s="11" t="s">
        <v>2</v>
      </c>
      <c r="F2" s="11" t="s">
        <v>41</v>
      </c>
      <c r="G2" s="11" t="s">
        <v>2</v>
      </c>
      <c r="H2" s="10" t="s">
        <v>7</v>
      </c>
      <c r="I2" s="10" t="s">
        <v>2</v>
      </c>
    </row>
    <row r="3" spans="1:9" ht="19.5" thickBot="1" x14ac:dyDescent="0.3">
      <c r="A3" s="158" t="s">
        <v>42</v>
      </c>
      <c r="B3" s="159"/>
      <c r="C3" s="159"/>
      <c r="D3" s="159"/>
      <c r="E3" s="159"/>
      <c r="F3" s="159"/>
      <c r="G3" s="159"/>
      <c r="H3" s="159"/>
      <c r="I3" s="160"/>
    </row>
    <row r="4" spans="1:9" ht="25.5" x14ac:dyDescent="0.25">
      <c r="A4" s="133" t="s">
        <v>38</v>
      </c>
      <c r="B4" s="134"/>
      <c r="C4" s="134"/>
      <c r="D4" s="134"/>
      <c r="E4" s="134"/>
      <c r="F4" s="134"/>
      <c r="G4" s="134"/>
      <c r="H4" s="134"/>
      <c r="I4" s="135"/>
    </row>
    <row r="5" spans="1:9" s="31" customFormat="1" ht="63.75" customHeight="1" x14ac:dyDescent="0.25">
      <c r="A5" s="136" t="s">
        <v>63</v>
      </c>
      <c r="B5" s="126">
        <v>7</v>
      </c>
      <c r="C5" s="126">
        <v>0</v>
      </c>
      <c r="D5" s="126">
        <v>1</v>
      </c>
      <c r="E5" s="126">
        <v>0</v>
      </c>
      <c r="F5" s="126">
        <v>0</v>
      </c>
      <c r="G5" s="126">
        <v>0</v>
      </c>
      <c r="H5" s="127">
        <f>SUM(B5,D5,F5)</f>
        <v>8</v>
      </c>
      <c r="I5" s="137">
        <v>0</v>
      </c>
    </row>
    <row r="6" spans="1:9" ht="41.45" customHeight="1" x14ac:dyDescent="0.3">
      <c r="A6" s="138" t="s">
        <v>43</v>
      </c>
      <c r="B6" s="126">
        <f>B5</f>
        <v>7</v>
      </c>
      <c r="C6" s="126">
        <f t="shared" ref="C6:I6" si="0">C5</f>
        <v>0</v>
      </c>
      <c r="D6" s="126">
        <f t="shared" si="0"/>
        <v>1</v>
      </c>
      <c r="E6" s="126">
        <f t="shared" si="0"/>
        <v>0</v>
      </c>
      <c r="F6" s="126">
        <v>0</v>
      </c>
      <c r="G6" s="126">
        <f t="shared" si="0"/>
        <v>0</v>
      </c>
      <c r="H6" s="127">
        <f>SUM(B6,D6,F6)</f>
        <v>8</v>
      </c>
      <c r="I6" s="137">
        <f t="shared" si="0"/>
        <v>0</v>
      </c>
    </row>
    <row r="7" spans="1:9" ht="18.75" x14ac:dyDescent="0.3">
      <c r="A7" s="161" t="s">
        <v>44</v>
      </c>
      <c r="B7" s="162"/>
      <c r="C7" s="162"/>
      <c r="D7" s="162"/>
      <c r="E7" s="162"/>
      <c r="F7" s="162"/>
      <c r="G7" s="162"/>
      <c r="H7" s="162"/>
      <c r="I7" s="163"/>
    </row>
    <row r="8" spans="1:9" ht="30" customHeight="1" x14ac:dyDescent="0.3">
      <c r="A8" s="167" t="s">
        <v>38</v>
      </c>
      <c r="B8" s="168"/>
      <c r="C8" s="168"/>
      <c r="D8" s="168"/>
      <c r="E8" s="168"/>
      <c r="F8" s="168"/>
      <c r="G8" s="168"/>
      <c r="H8" s="168"/>
      <c r="I8" s="169"/>
    </row>
    <row r="9" spans="1:9" s="31" customFormat="1" ht="66.75" customHeight="1" x14ac:dyDescent="0.25">
      <c r="A9" s="139" t="s">
        <v>63</v>
      </c>
      <c r="B9" s="124">
        <v>4</v>
      </c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25">
        <f>SUM(B9,D9,F9)</f>
        <v>4</v>
      </c>
      <c r="I9" s="140">
        <v>0</v>
      </c>
    </row>
    <row r="10" spans="1:9" s="31" customFormat="1" ht="48" customHeight="1" thickBot="1" x14ac:dyDescent="0.3">
      <c r="A10" s="141" t="s">
        <v>45</v>
      </c>
      <c r="B10" s="128">
        <f>B9</f>
        <v>4</v>
      </c>
      <c r="C10" s="128">
        <f t="shared" ref="C10:G10" si="1">C9</f>
        <v>0</v>
      </c>
      <c r="D10" s="128">
        <f t="shared" si="1"/>
        <v>0</v>
      </c>
      <c r="E10" s="128">
        <f t="shared" si="1"/>
        <v>0</v>
      </c>
      <c r="F10" s="128">
        <f t="shared" si="1"/>
        <v>0</v>
      </c>
      <c r="G10" s="128">
        <f t="shared" si="1"/>
        <v>0</v>
      </c>
      <c r="H10" s="129">
        <f>SUM(B10,D10,F10)</f>
        <v>4</v>
      </c>
      <c r="I10" s="142">
        <v>0</v>
      </c>
    </row>
    <row r="11" spans="1:9" s="31" customFormat="1" ht="69.75" customHeight="1" thickBot="1" x14ac:dyDescent="0.3">
      <c r="A11" s="130" t="s">
        <v>46</v>
      </c>
      <c r="B11" s="131">
        <f>B6+B10</f>
        <v>11</v>
      </c>
      <c r="C11" s="131">
        <f t="shared" ref="C11:G11" si="2">C6+C10</f>
        <v>0</v>
      </c>
      <c r="D11" s="131">
        <f t="shared" si="2"/>
        <v>1</v>
      </c>
      <c r="E11" s="131">
        <f t="shared" si="2"/>
        <v>0</v>
      </c>
      <c r="F11" s="131">
        <f t="shared" si="2"/>
        <v>0</v>
      </c>
      <c r="G11" s="131">
        <f t="shared" si="2"/>
        <v>0</v>
      </c>
      <c r="H11" s="131">
        <f>SUM(B11,D11,F11)</f>
        <v>12</v>
      </c>
      <c r="I11" s="132">
        <v>0</v>
      </c>
    </row>
  </sheetData>
  <mergeCells count="4">
    <mergeCell ref="A3:I3"/>
    <mergeCell ref="A7:I7"/>
    <mergeCell ref="A1:I1"/>
    <mergeCell ref="A8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81" zoomScaleNormal="81" workbookViewId="0">
      <selection activeCell="A21" sqref="A21"/>
    </sheetView>
  </sheetViews>
  <sheetFormatPr defaultRowHeight="15" x14ac:dyDescent="0.25"/>
  <cols>
    <col min="1" max="1" width="44.7109375" customWidth="1"/>
    <col min="11" max="11" width="10.5703125" customWidth="1"/>
    <col min="16" max="16" width="10.42578125" customWidth="1"/>
  </cols>
  <sheetData>
    <row r="1" spans="1:11" ht="18.75" x14ac:dyDescent="0.3">
      <c r="A1" s="164" t="s">
        <v>66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ht="37.5" x14ac:dyDescent="0.25">
      <c r="A2" s="10" t="s">
        <v>0</v>
      </c>
      <c r="B2" s="22" t="s">
        <v>58</v>
      </c>
      <c r="C2" s="22" t="s">
        <v>2</v>
      </c>
      <c r="D2" s="22" t="s">
        <v>59</v>
      </c>
      <c r="E2" s="22" t="s">
        <v>2</v>
      </c>
      <c r="F2" s="11"/>
      <c r="G2" s="11"/>
      <c r="H2" s="11"/>
      <c r="I2" s="11"/>
      <c r="J2" s="10" t="s">
        <v>7</v>
      </c>
      <c r="K2" s="10" t="s">
        <v>2</v>
      </c>
    </row>
    <row r="3" spans="1:11" ht="18.75" x14ac:dyDescent="0.25">
      <c r="A3" s="170" t="s">
        <v>60</v>
      </c>
      <c r="B3" s="171"/>
      <c r="C3" s="171"/>
      <c r="D3" s="171"/>
      <c r="E3" s="171"/>
      <c r="F3" s="171"/>
      <c r="G3" s="171"/>
      <c r="H3" s="171"/>
      <c r="I3" s="171"/>
      <c r="J3" s="171"/>
      <c r="K3" s="172"/>
    </row>
    <row r="4" spans="1:11" ht="18.75" x14ac:dyDescent="0.25">
      <c r="A4" s="14" t="s">
        <v>47</v>
      </c>
      <c r="B4" s="15"/>
      <c r="C4" s="15"/>
      <c r="D4" s="15"/>
      <c r="E4" s="15"/>
      <c r="F4" s="15"/>
      <c r="G4" s="15"/>
      <c r="H4" s="15"/>
      <c r="I4" s="15"/>
      <c r="J4" s="14"/>
      <c r="K4" s="14"/>
    </row>
    <row r="5" spans="1:11" ht="60.75" customHeight="1" x14ac:dyDescent="0.3">
      <c r="A5" s="16" t="s">
        <v>48</v>
      </c>
      <c r="B5" s="26"/>
      <c r="C5" s="26"/>
      <c r="D5" s="26">
        <v>1</v>
      </c>
      <c r="E5" s="26"/>
      <c r="F5" s="26"/>
      <c r="G5" s="26"/>
      <c r="H5" s="26"/>
      <c r="I5" s="26"/>
      <c r="J5" s="29">
        <f>SUM(B5)+D5</f>
        <v>1</v>
      </c>
      <c r="K5" s="29">
        <f>SUM(C5)+E5</f>
        <v>0</v>
      </c>
    </row>
    <row r="6" spans="1:11" ht="57" x14ac:dyDescent="0.3">
      <c r="A6" s="16" t="s">
        <v>49</v>
      </c>
      <c r="B6" s="26"/>
      <c r="C6" s="26"/>
      <c r="D6" s="26">
        <v>1</v>
      </c>
      <c r="E6" s="26"/>
      <c r="F6" s="26"/>
      <c r="G6" s="26"/>
      <c r="H6" s="26"/>
      <c r="I6" s="26"/>
      <c r="J6" s="29">
        <f t="shared" ref="J6:J11" si="0">SUM(B6)+D6</f>
        <v>1</v>
      </c>
      <c r="K6" s="29">
        <f t="shared" ref="K6:K11" si="1">SUM(C6)+E6</f>
        <v>0</v>
      </c>
    </row>
    <row r="7" spans="1:11" ht="57" x14ac:dyDescent="0.3">
      <c r="A7" s="16" t="s">
        <v>50</v>
      </c>
      <c r="B7" s="26">
        <v>1</v>
      </c>
      <c r="C7" s="26"/>
      <c r="D7" s="26">
        <v>1</v>
      </c>
      <c r="E7" s="26"/>
      <c r="F7" s="26"/>
      <c r="G7" s="26"/>
      <c r="H7" s="26"/>
      <c r="I7" s="26"/>
      <c r="J7" s="29">
        <f t="shared" si="0"/>
        <v>2</v>
      </c>
      <c r="K7" s="29">
        <f t="shared" si="1"/>
        <v>0</v>
      </c>
    </row>
    <row r="8" spans="1:11" ht="28.5" x14ac:dyDescent="0.3">
      <c r="A8" s="16" t="s">
        <v>51</v>
      </c>
      <c r="B8" s="26"/>
      <c r="C8" s="26"/>
      <c r="D8" s="26">
        <v>1</v>
      </c>
      <c r="E8" s="26"/>
      <c r="F8" s="26"/>
      <c r="G8" s="26"/>
      <c r="H8" s="26"/>
      <c r="I8" s="26"/>
      <c r="J8" s="29">
        <f t="shared" si="0"/>
        <v>1</v>
      </c>
      <c r="K8" s="29">
        <f t="shared" si="1"/>
        <v>0</v>
      </c>
    </row>
    <row r="9" spans="1:11" ht="28.5" x14ac:dyDescent="0.3">
      <c r="A9" s="16" t="s">
        <v>52</v>
      </c>
      <c r="B9" s="26">
        <v>1</v>
      </c>
      <c r="C9" s="26"/>
      <c r="D9" s="26">
        <v>1</v>
      </c>
      <c r="E9" s="26"/>
      <c r="F9" s="26"/>
      <c r="G9" s="26"/>
      <c r="H9" s="26"/>
      <c r="I9" s="26"/>
      <c r="J9" s="29">
        <f t="shared" si="0"/>
        <v>2</v>
      </c>
      <c r="K9" s="29">
        <f t="shared" si="1"/>
        <v>0</v>
      </c>
    </row>
    <row r="10" spans="1:11" ht="18" customHeight="1" x14ac:dyDescent="0.3">
      <c r="A10" s="16" t="s">
        <v>53</v>
      </c>
      <c r="B10" s="26">
        <v>1</v>
      </c>
      <c r="C10" s="26"/>
      <c r="D10" s="26">
        <v>1</v>
      </c>
      <c r="E10" s="26"/>
      <c r="F10" s="26"/>
      <c r="G10" s="26"/>
      <c r="H10" s="26"/>
      <c r="I10" s="26"/>
      <c r="J10" s="29">
        <f t="shared" si="0"/>
        <v>2</v>
      </c>
      <c r="K10" s="29">
        <f t="shared" si="1"/>
        <v>0</v>
      </c>
    </row>
    <row r="11" spans="1:11" ht="43.5" thickBot="1" x14ac:dyDescent="0.35">
      <c r="A11" s="16" t="s">
        <v>54</v>
      </c>
      <c r="B11" s="26">
        <v>1</v>
      </c>
      <c r="C11" s="26"/>
      <c r="D11" s="26">
        <v>1</v>
      </c>
      <c r="E11" s="26"/>
      <c r="F11" s="26"/>
      <c r="G11" s="26"/>
      <c r="H11" s="26"/>
      <c r="I11" s="26"/>
      <c r="J11" s="147">
        <f t="shared" si="0"/>
        <v>2</v>
      </c>
      <c r="K11" s="147">
        <f t="shared" si="1"/>
        <v>0</v>
      </c>
    </row>
    <row r="12" spans="1:11" ht="38.25" thickBot="1" x14ac:dyDescent="0.35">
      <c r="A12" s="13" t="s">
        <v>55</v>
      </c>
      <c r="B12" s="150">
        <f>SUM(B5:B11)</f>
        <v>4</v>
      </c>
      <c r="C12" s="150">
        <f t="shared" ref="C12:I12" si="2">SUM(C5:C11)</f>
        <v>0</v>
      </c>
      <c r="D12" s="150">
        <f t="shared" si="2"/>
        <v>7</v>
      </c>
      <c r="E12" s="150">
        <f t="shared" si="2"/>
        <v>0</v>
      </c>
      <c r="F12" s="150">
        <f t="shared" si="2"/>
        <v>0</v>
      </c>
      <c r="G12" s="150">
        <v>0</v>
      </c>
      <c r="H12" s="150">
        <v>0</v>
      </c>
      <c r="I12" s="151">
        <f t="shared" si="2"/>
        <v>0</v>
      </c>
      <c r="J12" s="153">
        <f>SUM(B12,D12,F12,H12)</f>
        <v>11</v>
      </c>
      <c r="K12" s="154">
        <f>SUM(K5:K11)</f>
        <v>0</v>
      </c>
    </row>
    <row r="13" spans="1:11" ht="51.6" customHeight="1" x14ac:dyDescent="0.3">
      <c r="A13" s="173" t="s">
        <v>44</v>
      </c>
      <c r="B13" s="174"/>
      <c r="C13" s="174"/>
      <c r="D13" s="174"/>
      <c r="E13" s="174"/>
      <c r="F13" s="174"/>
      <c r="G13" s="174"/>
      <c r="H13" s="174"/>
      <c r="I13" s="174"/>
      <c r="J13" s="175"/>
      <c r="K13" s="176"/>
    </row>
    <row r="14" spans="1:11" ht="21" x14ac:dyDescent="0.35">
      <c r="A14" s="17" t="s">
        <v>47</v>
      </c>
      <c r="B14" s="18"/>
      <c r="C14" s="18"/>
      <c r="D14" s="18"/>
      <c r="E14" s="18"/>
      <c r="F14" s="18"/>
      <c r="G14" s="18"/>
      <c r="H14" s="18"/>
      <c r="I14" s="18"/>
      <c r="J14" s="18"/>
      <c r="K14" s="19"/>
    </row>
    <row r="15" spans="1:11" ht="57" x14ac:dyDescent="0.25">
      <c r="A15" s="20" t="s">
        <v>49</v>
      </c>
      <c r="B15" s="27">
        <v>1</v>
      </c>
      <c r="C15" s="27"/>
      <c r="D15" s="27"/>
      <c r="E15" s="27"/>
      <c r="F15" s="27"/>
      <c r="G15" s="27"/>
      <c r="H15" s="27"/>
      <c r="I15" s="27"/>
      <c r="J15" s="27">
        <f>SUM(B15)+D15</f>
        <v>1</v>
      </c>
      <c r="K15" s="27">
        <f>SUM(C15)+E15</f>
        <v>0</v>
      </c>
    </row>
    <row r="16" spans="1:11" ht="59.25" customHeight="1" x14ac:dyDescent="0.25">
      <c r="A16" s="20" t="s">
        <v>62</v>
      </c>
      <c r="B16" s="27">
        <v>1</v>
      </c>
      <c r="C16" s="27"/>
      <c r="D16" s="27"/>
      <c r="E16" s="27"/>
      <c r="F16" s="27"/>
      <c r="G16" s="27"/>
      <c r="H16" s="27"/>
      <c r="I16" s="27"/>
      <c r="J16" s="27">
        <f t="shared" ref="J16:J21" si="3">SUM(B16)+D16</f>
        <v>1</v>
      </c>
      <c r="K16" s="27">
        <f t="shared" ref="K16:K21" si="4">SUM(C16)+E16</f>
        <v>0</v>
      </c>
    </row>
    <row r="17" spans="1:11" ht="59.25" customHeight="1" x14ac:dyDescent="0.25">
      <c r="A17" s="21" t="s">
        <v>51</v>
      </c>
      <c r="B17" s="27">
        <v>2</v>
      </c>
      <c r="C17" s="27"/>
      <c r="D17" s="27"/>
      <c r="E17" s="27"/>
      <c r="F17" s="27"/>
      <c r="G17" s="27"/>
      <c r="H17" s="27"/>
      <c r="I17" s="27"/>
      <c r="J17" s="27">
        <f t="shared" si="3"/>
        <v>2</v>
      </c>
      <c r="K17" s="27">
        <f t="shared" si="4"/>
        <v>0</v>
      </c>
    </row>
    <row r="18" spans="1:11" ht="41.25" customHeight="1" x14ac:dyDescent="0.25">
      <c r="A18" s="21" t="s">
        <v>52</v>
      </c>
      <c r="B18" s="28"/>
      <c r="C18" s="28"/>
      <c r="D18" s="28"/>
      <c r="E18" s="28"/>
      <c r="F18" s="28"/>
      <c r="G18" s="28"/>
      <c r="H18" s="28"/>
      <c r="I18" s="28"/>
      <c r="J18" s="27">
        <f t="shared" si="3"/>
        <v>0</v>
      </c>
      <c r="K18" s="27">
        <f t="shared" si="4"/>
        <v>0</v>
      </c>
    </row>
    <row r="19" spans="1:11" ht="15.75" x14ac:dyDescent="0.25">
      <c r="A19" s="20" t="s">
        <v>53</v>
      </c>
      <c r="B19" s="27"/>
      <c r="C19" s="27"/>
      <c r="D19" s="27"/>
      <c r="E19" s="27"/>
      <c r="F19" s="27"/>
      <c r="G19" s="27"/>
      <c r="H19" s="27"/>
      <c r="I19" s="27"/>
      <c r="J19" s="27">
        <f t="shared" si="3"/>
        <v>0</v>
      </c>
      <c r="K19" s="27">
        <f t="shared" si="4"/>
        <v>0</v>
      </c>
    </row>
    <row r="20" spans="1:11" ht="43.5" thickBot="1" x14ac:dyDescent="0.3">
      <c r="A20" s="20" t="s">
        <v>54</v>
      </c>
      <c r="B20" s="27"/>
      <c r="C20" s="27"/>
      <c r="D20" s="27"/>
      <c r="E20" s="27"/>
      <c r="F20" s="27"/>
      <c r="G20" s="27"/>
      <c r="H20" s="27"/>
      <c r="I20" s="27"/>
      <c r="J20" s="143">
        <f t="shared" si="3"/>
        <v>0</v>
      </c>
      <c r="K20" s="143">
        <f t="shared" si="4"/>
        <v>0</v>
      </c>
    </row>
    <row r="21" spans="1:11" ht="42" customHeight="1" thickBot="1" x14ac:dyDescent="0.35">
      <c r="A21" s="13" t="s">
        <v>56</v>
      </c>
      <c r="B21" s="150">
        <f>SUM(B15:B20)</f>
        <v>4</v>
      </c>
      <c r="C21" s="150">
        <f t="shared" ref="C21:I21" si="5">SUM(C15:C20)</f>
        <v>0</v>
      </c>
      <c r="D21" s="150">
        <f t="shared" si="5"/>
        <v>0</v>
      </c>
      <c r="E21" s="150">
        <f t="shared" si="5"/>
        <v>0</v>
      </c>
      <c r="F21" s="150">
        <f t="shared" si="5"/>
        <v>0</v>
      </c>
      <c r="G21" s="150">
        <f t="shared" si="5"/>
        <v>0</v>
      </c>
      <c r="H21" s="150">
        <f t="shared" si="5"/>
        <v>0</v>
      </c>
      <c r="I21" s="151">
        <f t="shared" si="5"/>
        <v>0</v>
      </c>
      <c r="J21" s="148">
        <f t="shared" si="3"/>
        <v>4</v>
      </c>
      <c r="K21" s="149">
        <f t="shared" si="4"/>
        <v>0</v>
      </c>
    </row>
    <row r="22" spans="1:11" ht="37.5" customHeight="1" thickBot="1" x14ac:dyDescent="0.35">
      <c r="A22" s="144" t="s">
        <v>57</v>
      </c>
      <c r="B22" s="145">
        <f>SUM(B12,B21)</f>
        <v>8</v>
      </c>
      <c r="C22" s="145">
        <f t="shared" ref="C22:I22" si="6">SUM(C21)</f>
        <v>0</v>
      </c>
      <c r="D22" s="145">
        <f>SUM(D12,D21)</f>
        <v>7</v>
      </c>
      <c r="E22" s="145">
        <f t="shared" si="6"/>
        <v>0</v>
      </c>
      <c r="F22" s="145">
        <f t="shared" si="6"/>
        <v>0</v>
      </c>
      <c r="G22" s="145">
        <f t="shared" si="6"/>
        <v>0</v>
      </c>
      <c r="H22" s="145">
        <f t="shared" si="6"/>
        <v>0</v>
      </c>
      <c r="I22" s="146">
        <f t="shared" si="6"/>
        <v>0</v>
      </c>
      <c r="J22" s="152">
        <f>SUM(B22,D22,F22,H22)</f>
        <v>15</v>
      </c>
      <c r="K22" s="152">
        <f t="shared" ref="K22" si="7">SUM(K21)</f>
        <v>0</v>
      </c>
    </row>
  </sheetData>
  <mergeCells count="3">
    <mergeCell ref="A1:K1"/>
    <mergeCell ref="A3:K3"/>
    <mergeCell ref="A13:K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</vt:lpstr>
      <vt:lpstr>СПО</vt:lpstr>
      <vt:lpstr>Аспирантура</vt:lpstr>
      <vt:lpstr>Ассистентура-стажировка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2023-06-01T11:41:21Z</dcterms:modified>
</cp:coreProperties>
</file>