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ВО" sheetId="1" r:id="rId1"/>
    <sheet name="СПО" sheetId="2" r:id="rId2"/>
    <sheet name="Аспирантура, А-С" sheetId="3" r:id="rId3"/>
  </sheets>
  <calcPr calcId="145621"/>
</workbook>
</file>

<file path=xl/calcChain.xml><?xml version="1.0" encoding="utf-8"?>
<calcChain xmlns="http://schemas.openxmlformats.org/spreadsheetml/2006/main">
  <c r="B16" i="3" l="1"/>
  <c r="D16" i="3"/>
  <c r="L9" i="3"/>
  <c r="L10" i="3"/>
  <c r="L11" i="3"/>
  <c r="L12" i="3"/>
  <c r="L13" i="3"/>
  <c r="L14" i="3"/>
  <c r="L15" i="3"/>
  <c r="L16" i="3"/>
  <c r="M20" i="3" l="1"/>
  <c r="L20" i="3"/>
  <c r="C20" i="3"/>
  <c r="D20" i="3"/>
  <c r="B20" i="3"/>
  <c r="L19" i="3"/>
  <c r="M19" i="3"/>
  <c r="M18" i="3"/>
  <c r="L18" i="3"/>
  <c r="M16" i="3"/>
  <c r="E16" i="3"/>
  <c r="M10" i="3"/>
  <c r="M11" i="3"/>
  <c r="M12" i="3"/>
  <c r="M13" i="3"/>
  <c r="M14" i="3"/>
  <c r="M15" i="3"/>
  <c r="M9" i="3"/>
  <c r="M6" i="3"/>
  <c r="L6" i="3"/>
  <c r="C6" i="3"/>
  <c r="D6" i="3"/>
  <c r="E6" i="3"/>
  <c r="F6" i="3"/>
  <c r="G6" i="3"/>
  <c r="H6" i="3"/>
  <c r="I6" i="3"/>
  <c r="J6" i="3"/>
  <c r="K6" i="3"/>
  <c r="B6" i="3"/>
  <c r="M4" i="3"/>
  <c r="K24" i="2" l="1"/>
  <c r="C24" i="2"/>
  <c r="D24" i="2"/>
  <c r="E24" i="2"/>
  <c r="F24" i="2"/>
  <c r="G24" i="2"/>
  <c r="H24" i="2"/>
  <c r="I24" i="2"/>
  <c r="B24" i="2"/>
  <c r="I13" i="2"/>
  <c r="I25" i="2" s="1"/>
  <c r="H13" i="2"/>
  <c r="H25" i="2" s="1"/>
  <c r="G13" i="2"/>
  <c r="G25" i="2" s="1"/>
  <c r="F13" i="2"/>
  <c r="E13" i="2"/>
  <c r="D13" i="2"/>
  <c r="J13" i="2" s="1"/>
  <c r="C13" i="2"/>
  <c r="B13" i="2"/>
  <c r="J22" i="2"/>
  <c r="K22" i="2"/>
  <c r="J16" i="2"/>
  <c r="K16" i="2"/>
  <c r="J17" i="2"/>
  <c r="K17" i="2"/>
  <c r="J18" i="2"/>
  <c r="K18" i="2"/>
  <c r="J19" i="2"/>
  <c r="K19" i="2"/>
  <c r="K23" i="2" s="1"/>
  <c r="J20" i="2"/>
  <c r="K20" i="2"/>
  <c r="J21" i="2"/>
  <c r="K21" i="2"/>
  <c r="K15" i="2"/>
  <c r="J15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K4" i="2"/>
  <c r="J4" i="2"/>
  <c r="D25" i="2" l="1"/>
  <c r="J12" i="2"/>
  <c r="F25" i="2"/>
  <c r="J23" i="2"/>
  <c r="E25" i="2"/>
  <c r="B25" i="2"/>
  <c r="K12" i="2"/>
  <c r="J24" i="2"/>
  <c r="J25" i="2" s="1"/>
  <c r="K13" i="2"/>
  <c r="K25" i="2" s="1"/>
  <c r="C25" i="2"/>
  <c r="C36" i="1"/>
  <c r="G36" i="1"/>
  <c r="K36" i="1"/>
  <c r="C35" i="1"/>
  <c r="D35" i="1"/>
  <c r="E35" i="1"/>
  <c r="F35" i="1"/>
  <c r="G35" i="1"/>
  <c r="H35" i="1"/>
  <c r="I35" i="1"/>
  <c r="J35" i="1"/>
  <c r="K35" i="1"/>
  <c r="B35" i="1"/>
  <c r="M34" i="1"/>
  <c r="M35" i="1" s="1"/>
  <c r="L34" i="1"/>
  <c r="L35" i="1" s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C32" i="1"/>
  <c r="D32" i="1"/>
  <c r="D36" i="1" s="1"/>
  <c r="E32" i="1"/>
  <c r="E36" i="1" s="1"/>
  <c r="F32" i="1"/>
  <c r="F36" i="1" s="1"/>
  <c r="G32" i="1"/>
  <c r="H32" i="1"/>
  <c r="H36" i="1" s="1"/>
  <c r="I32" i="1"/>
  <c r="I36" i="1" s="1"/>
  <c r="J32" i="1"/>
  <c r="J36" i="1" s="1"/>
  <c r="K32" i="1"/>
  <c r="B32" i="1"/>
  <c r="M22" i="1"/>
  <c r="M17" i="1"/>
  <c r="M18" i="1" s="1"/>
  <c r="L22" i="1"/>
  <c r="L31" i="1" s="1"/>
  <c r="L17" i="1"/>
  <c r="L18" i="1" s="1"/>
  <c r="C18" i="1"/>
  <c r="D18" i="1"/>
  <c r="E18" i="1"/>
  <c r="F18" i="1"/>
  <c r="G18" i="1"/>
  <c r="H18" i="1"/>
  <c r="I18" i="1"/>
  <c r="J18" i="1"/>
  <c r="K18" i="1"/>
  <c r="B18" i="1"/>
  <c r="F15" i="1"/>
  <c r="G15" i="1"/>
  <c r="H15" i="1"/>
  <c r="I15" i="1"/>
  <c r="J15" i="1"/>
  <c r="K15" i="1"/>
  <c r="K19" i="1" s="1"/>
  <c r="K37" i="1" s="1"/>
  <c r="E15" i="1"/>
  <c r="D15" i="1"/>
  <c r="C15" i="1"/>
  <c r="L9" i="1"/>
  <c r="M9" i="1"/>
  <c r="L10" i="1"/>
  <c r="M10" i="1"/>
  <c r="L11" i="1"/>
  <c r="M11" i="1"/>
  <c r="L12" i="1"/>
  <c r="M12" i="1"/>
  <c r="L13" i="1"/>
  <c r="M13" i="1"/>
  <c r="L6" i="1"/>
  <c r="M6" i="1"/>
  <c r="L7" i="1"/>
  <c r="M7" i="1"/>
  <c r="L8" i="1"/>
  <c r="M8" i="1"/>
  <c r="M5" i="1"/>
  <c r="L5" i="1"/>
  <c r="O8" i="1" s="1"/>
  <c r="B15" i="1"/>
  <c r="H19" i="1" l="1"/>
  <c r="G19" i="1"/>
  <c r="G37" i="1" s="1"/>
  <c r="L32" i="1"/>
  <c r="L36" i="1" s="1"/>
  <c r="M32" i="1"/>
  <c r="M36" i="1" s="1"/>
  <c r="H37" i="1"/>
  <c r="M31" i="1"/>
  <c r="B36" i="1"/>
  <c r="J19" i="1"/>
  <c r="J37" i="1" s="1"/>
  <c r="F19" i="1"/>
  <c r="F37" i="1" s="1"/>
  <c r="I19" i="1"/>
  <c r="I37" i="1" s="1"/>
  <c r="E19" i="1"/>
  <c r="E37" i="1" s="1"/>
  <c r="L15" i="1"/>
  <c r="L19" i="1" s="1"/>
  <c r="D19" i="1"/>
  <c r="D37" i="1" s="1"/>
  <c r="M15" i="1"/>
  <c r="M19" i="1" s="1"/>
  <c r="M37" i="1" s="1"/>
  <c r="B19" i="1"/>
  <c r="L14" i="1"/>
  <c r="C19" i="1"/>
  <c r="C37" i="1" s="1"/>
  <c r="M14" i="1"/>
  <c r="B37" i="1" l="1"/>
  <c r="L37" i="1"/>
</calcChain>
</file>

<file path=xl/sharedStrings.xml><?xml version="1.0" encoding="utf-8"?>
<sst xmlns="http://schemas.openxmlformats.org/spreadsheetml/2006/main" count="130" uniqueCount="55">
  <si>
    <t>Специальности</t>
  </si>
  <si>
    <t>1 курс</t>
  </si>
  <si>
    <t>из них А/О</t>
  </si>
  <si>
    <t>2 курс</t>
  </si>
  <si>
    <t>3 курс</t>
  </si>
  <si>
    <t>4 курс</t>
  </si>
  <si>
    <t>5 курс</t>
  </si>
  <si>
    <t>ИТОГО</t>
  </si>
  <si>
    <t>Бюджет</t>
  </si>
  <si>
    <t>Специалитет</t>
  </si>
  <si>
    <t>53.05.01. Искусство концертного исполнительства (Фортепиано)</t>
  </si>
  <si>
    <t>53.05.01. Искусство концертного исполнительства (Концертные духовые и ударные инструменты)</t>
  </si>
  <si>
    <t>53.05.04 Музыкально-театральное искусство (Искусство оперного пения)</t>
  </si>
  <si>
    <t>53.05.02 Художественное руководство оперно-симфоническим оркестром и академическим хором (Художественное руководство оперно-симфоническим оркестром)</t>
  </si>
  <si>
    <t>53.05.01 Искусство концертного исполнительства (Концертные народные инструменты)</t>
  </si>
  <si>
    <t>53.05.01 Искусство концертного исполнительства (Концертные струнные инструменты)</t>
  </si>
  <si>
    <t>53.05.02 Художественное руководство оперно-симфоническим оркестром и академическим хором (Художественное руководство академическим хором)</t>
  </si>
  <si>
    <t>53.05.05 Музыковедение</t>
  </si>
  <si>
    <t>53.05.06 Композиция</t>
  </si>
  <si>
    <t>ИТОГО ПО СПЕЦИАЛИТЕТУ</t>
  </si>
  <si>
    <t>БАКАЛАВРИАТ</t>
  </si>
  <si>
    <t>53.03.04 Искусство народного пения (Сольное народное пение)</t>
  </si>
  <si>
    <t>ИТОГО ПО БАКАЛАВРИАТУ</t>
  </si>
  <si>
    <t>ИТОГО БЮДЖЕТ (СПЕЦИАЛИТЕТ+БАКАЛАВРИАТ)</t>
  </si>
  <si>
    <t>Внебюджет</t>
  </si>
  <si>
    <t xml:space="preserve">ИТОГО ПО БАКАЛАВРИАТУ </t>
  </si>
  <si>
    <t>ИТОГО ВНЕБЮДЖЕТ (СПЕЦИАЛИТЕТ+БАКАЛАВРИАТ)</t>
  </si>
  <si>
    <t>ИТОГО ПО ИНСТИТУТУ (СПЕЦИАЛИТЕТ+БАКАЛАВРИАТ И БЮДЖЕТ+ВНЕБЮДЖЕТ)</t>
  </si>
  <si>
    <t>53.02.03  Инструментальное исполнительство (Фортепиано)</t>
  </si>
  <si>
    <t>53.02.03  Инструментальное исполнительство (Оркестровые струнные инструменты)</t>
  </si>
  <si>
    <t>53.02.03  Инструментальное исполнительство (Оркестровые духовые и ударные инструменты)</t>
  </si>
  <si>
    <t>53.02.03  Инструментальное исполнительство (Инструменты народного оркестра)</t>
  </si>
  <si>
    <t xml:space="preserve">53.02.04 Вокальное искусство </t>
  </si>
  <si>
    <t xml:space="preserve">53.02.05 Сольное и хоровое народное пение </t>
  </si>
  <si>
    <t xml:space="preserve">53.02.06  Хоровое дирижирование </t>
  </si>
  <si>
    <t xml:space="preserve">53.02.07 Теория музыки </t>
  </si>
  <si>
    <t>ИТОГО БЮДЖЕТ</t>
  </si>
  <si>
    <t>ИТОГО ПО ИНСТИТУТУ (ОБЩИЙ ИТОГ)</t>
  </si>
  <si>
    <t>"Искусствоведение"</t>
  </si>
  <si>
    <t>Всего аспиранов</t>
  </si>
  <si>
    <t>АССИСТЕНТЫ-СТАЖЕРЫ (бюджет)</t>
  </si>
  <si>
    <t>Сольное исполнительство на фортепиано</t>
  </si>
  <si>
    <t>Сольное исполнительство на струнных инструментах</t>
  </si>
  <si>
    <t>Сольное исполнительство на духовых инструментах</t>
  </si>
  <si>
    <t>Академическое пение</t>
  </si>
  <si>
    <t>Народное пение</t>
  </si>
  <si>
    <t>Искусство композиции</t>
  </si>
  <si>
    <t>Дирижирование симфоническим оркестром</t>
  </si>
  <si>
    <t>ИТОГО АССИСТЕНТОВ-СТАЖЕРОВ (бюджет)</t>
  </si>
  <si>
    <t>АССИСТЕНТЫ-СТАЖЕРЫ (внебюджет)</t>
  </si>
  <si>
    <t>ИТОГО АССИСТЕНТОВ-СТАЖЕРОВ (внебюджет)</t>
  </si>
  <si>
    <t>ВСЕГО АССИСТЕНТОВ-СТАЖЕРОВ</t>
  </si>
  <si>
    <t>АСПИРАНТУРА  КОНТИНГЕНТ НА 01.12.2021</t>
  </si>
  <si>
    <t>ВО (программы высшего образования) КОНТИНГЕНТ НА 01.12.2021</t>
  </si>
  <si>
    <t>СПО  (программы среднего профессионального образования) КОНТИНГЕНТ НА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</si>
</sst>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4"/>
      <color theme="3"/>
      <name val="Cambria"/>
      <family val="2"/>
      <charset val="204"/>
      <scheme val="major"/>
    </font>
    <font>
      <b/>
      <i/>
      <sz val="16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justify" wrapText="1"/>
    </xf>
    <xf numFmtId="0" fontId="0" fillId="0" borderId="9" xfId="0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2" fillId="0" borderId="15" xfId="0" applyFont="1" applyBorder="1" applyAlignment="1">
      <alignment horizontal="center" vertical="justify" wrapText="1"/>
    </xf>
    <xf numFmtId="0" fontId="2" fillId="0" borderId="20" xfId="0" applyFont="1" applyBorder="1" applyAlignment="1">
      <alignment horizontal="center" vertical="justify" wrapText="1"/>
    </xf>
    <xf numFmtId="0" fontId="2" fillId="0" borderId="16" xfId="0" applyFont="1" applyBorder="1" applyAlignment="1">
      <alignment horizontal="center" vertical="justify" wrapText="1"/>
    </xf>
    <xf numFmtId="0" fontId="0" fillId="0" borderId="0" xfId="0" applyFill="1"/>
    <xf numFmtId="0" fontId="0" fillId="4" borderId="9" xfId="0" applyFill="1" applyBorder="1" applyAlignment="1">
      <alignment horizontal="center" vertical="justify" wrapText="1"/>
    </xf>
    <xf numFmtId="0" fontId="5" fillId="4" borderId="2" xfId="0" applyFont="1" applyFill="1" applyBorder="1" applyAlignment="1">
      <alignment vertical="center" wrapText="1"/>
    </xf>
    <xf numFmtId="0" fontId="0" fillId="4" borderId="4" xfId="0" applyFill="1" applyBorder="1" applyAlignment="1">
      <alignment horizontal="center" vertical="justify" wrapText="1"/>
    </xf>
    <xf numFmtId="0" fontId="0" fillId="4" borderId="2" xfId="0" applyFill="1" applyBorder="1" applyAlignment="1">
      <alignment horizontal="center" vertical="justify" wrapText="1"/>
    </xf>
    <xf numFmtId="0" fontId="0" fillId="4" borderId="13" xfId="0" applyFill="1" applyBorder="1" applyAlignment="1">
      <alignment horizontal="center" vertical="justify" wrapText="1"/>
    </xf>
    <xf numFmtId="0" fontId="0" fillId="4" borderId="3" xfId="0" applyFill="1" applyBorder="1" applyAlignment="1">
      <alignment horizontal="center" vertical="justify" wrapText="1"/>
    </xf>
    <xf numFmtId="0" fontId="5" fillId="4" borderId="13" xfId="0" applyFont="1" applyFill="1" applyBorder="1" applyAlignment="1">
      <alignment vertical="center"/>
    </xf>
    <xf numFmtId="0" fontId="0" fillId="4" borderId="8" xfId="0" applyFill="1" applyBorder="1" applyAlignment="1">
      <alignment horizontal="center" vertical="justify" wrapText="1"/>
    </xf>
    <xf numFmtId="0" fontId="0" fillId="4" borderId="6" xfId="0" applyFill="1" applyBorder="1" applyAlignment="1">
      <alignment horizontal="center" vertical="justify" wrapText="1"/>
    </xf>
    <xf numFmtId="0" fontId="0" fillId="4" borderId="11" xfId="0" applyFill="1" applyBorder="1" applyAlignment="1">
      <alignment horizontal="center" vertical="justify" wrapText="1"/>
    </xf>
    <xf numFmtId="0" fontId="0" fillId="4" borderId="21" xfId="0" applyFill="1" applyBorder="1" applyAlignment="1">
      <alignment horizontal="center" vertical="justify" wrapText="1"/>
    </xf>
    <xf numFmtId="0" fontId="4" fillId="4" borderId="10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center" vertical="justify" wrapText="1"/>
    </xf>
    <xf numFmtId="0" fontId="0" fillId="3" borderId="9" xfId="0" applyFill="1" applyBorder="1" applyAlignment="1">
      <alignment horizontal="center" vertical="justify" wrapText="1"/>
    </xf>
    <xf numFmtId="0" fontId="0" fillId="3" borderId="22" xfId="0" applyFill="1" applyBorder="1" applyAlignment="1">
      <alignment horizontal="center" vertical="justify" wrapText="1"/>
    </xf>
    <xf numFmtId="0" fontId="0" fillId="3" borderId="25" xfId="0" applyFill="1" applyBorder="1" applyAlignment="1">
      <alignment horizontal="center" vertical="justify" wrapText="1"/>
    </xf>
    <xf numFmtId="0" fontId="2" fillId="0" borderId="16" xfId="0" applyNumberFormat="1" applyFont="1" applyBorder="1" applyAlignment="1">
      <alignment horizontal="center" vertical="justify" wrapText="1"/>
    </xf>
    <xf numFmtId="0" fontId="0" fillId="3" borderId="25" xfId="0" applyNumberFormat="1" applyFill="1" applyBorder="1" applyAlignment="1">
      <alignment horizontal="center" vertical="justify" wrapText="1"/>
    </xf>
    <xf numFmtId="0" fontId="0" fillId="0" borderId="2" xfId="0" applyNumberFormat="1" applyBorder="1" applyAlignment="1">
      <alignment horizontal="center" vertical="justify" wrapText="1"/>
    </xf>
    <xf numFmtId="0" fontId="0" fillId="0" borderId="2" xfId="0" applyNumberFormat="1" applyBorder="1"/>
    <xf numFmtId="0" fontId="3" fillId="4" borderId="5" xfId="0" applyNumberFormat="1" applyFont="1" applyFill="1" applyBorder="1" applyAlignment="1">
      <alignment horizontal="center" vertical="justify" wrapText="1"/>
    </xf>
    <xf numFmtId="0" fontId="3" fillId="4" borderId="5" xfId="0" applyFont="1" applyFill="1" applyBorder="1" applyAlignment="1">
      <alignment horizontal="center" vertical="justify" wrapText="1"/>
    </xf>
    <xf numFmtId="0" fontId="5" fillId="4" borderId="10" xfId="0" applyFont="1" applyFill="1" applyBorder="1" applyAlignment="1">
      <alignment vertical="center"/>
    </xf>
    <xf numFmtId="0" fontId="0" fillId="4" borderId="19" xfId="0" applyFill="1" applyBorder="1" applyAlignment="1">
      <alignment horizontal="center" vertical="justify" wrapText="1"/>
    </xf>
    <xf numFmtId="0" fontId="3" fillId="3" borderId="26" xfId="0" applyNumberFormat="1" applyFont="1" applyFill="1" applyBorder="1" applyAlignment="1">
      <alignment horizontal="center" vertical="justify" wrapText="1"/>
    </xf>
    <xf numFmtId="0" fontId="3" fillId="3" borderId="26" xfId="0" applyFont="1" applyFill="1" applyBorder="1" applyAlignment="1">
      <alignment horizontal="center" vertical="justify" wrapText="1"/>
    </xf>
    <xf numFmtId="0" fontId="3" fillId="3" borderId="27" xfId="0" applyNumberFormat="1" applyFont="1" applyFill="1" applyBorder="1" applyAlignment="1">
      <alignment horizontal="center" vertical="justify" wrapText="1"/>
    </xf>
    <xf numFmtId="0" fontId="3" fillId="3" borderId="27" xfId="0" applyFont="1" applyFill="1" applyBorder="1" applyAlignment="1">
      <alignment horizontal="center" vertical="justify" wrapText="1"/>
    </xf>
    <xf numFmtId="0" fontId="3" fillId="3" borderId="5" xfId="0" applyNumberFormat="1" applyFont="1" applyFill="1" applyBorder="1" applyAlignment="1">
      <alignment horizontal="center" vertical="justify" wrapText="1"/>
    </xf>
    <xf numFmtId="0" fontId="3" fillId="3" borderId="5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0" fillId="3" borderId="18" xfId="0" applyFill="1" applyBorder="1" applyAlignment="1">
      <alignment horizontal="center" vertical="justify" wrapText="1"/>
    </xf>
    <xf numFmtId="0" fontId="0" fillId="3" borderId="9" xfId="0" applyNumberFormat="1" applyFill="1" applyBorder="1" applyAlignment="1">
      <alignment horizontal="center" vertical="justify" wrapText="1"/>
    </xf>
    <xf numFmtId="0" fontId="4" fillId="3" borderId="9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left" vertical="justify" wrapText="1"/>
    </xf>
    <xf numFmtId="0" fontId="3" fillId="4" borderId="8" xfId="0" applyFont="1" applyFill="1" applyBorder="1" applyAlignment="1">
      <alignment horizontal="center" vertical="justify" wrapText="1"/>
    </xf>
    <xf numFmtId="0" fontId="7" fillId="3" borderId="13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center" vertical="justify" wrapText="1"/>
    </xf>
    <xf numFmtId="0" fontId="1" fillId="5" borderId="28" xfId="1" applyFill="1" applyBorder="1" applyAlignment="1">
      <alignment horizontal="center" vertical="justify" wrapText="1"/>
    </xf>
    <xf numFmtId="0" fontId="1" fillId="5" borderId="29" xfId="1" applyFill="1" applyBorder="1" applyAlignment="1">
      <alignment horizontal="right" vertical="justify" wrapText="1"/>
    </xf>
    <xf numFmtId="0" fontId="1" fillId="5" borderId="29" xfId="1" applyNumberFormat="1" applyFill="1" applyBorder="1" applyAlignment="1">
      <alignment horizontal="right" vertical="justify" wrapText="1"/>
    </xf>
    <xf numFmtId="0" fontId="1" fillId="5" borderId="24" xfId="1" applyFill="1" applyBorder="1" applyAlignment="1">
      <alignment horizontal="right" vertical="justify" wrapText="1"/>
    </xf>
    <xf numFmtId="0" fontId="1" fillId="5" borderId="1" xfId="1" applyFill="1" applyBorder="1" applyAlignment="1">
      <alignment horizontal="center" vertical="justify" wrapText="1"/>
    </xf>
    <xf numFmtId="0" fontId="1" fillId="5" borderId="1" xfId="1" applyNumberFormat="1" applyFill="1" applyBorder="1" applyAlignment="1">
      <alignment horizontal="center" vertical="justify" wrapText="1"/>
    </xf>
    <xf numFmtId="0" fontId="6" fillId="3" borderId="2" xfId="0" applyFont="1" applyFill="1" applyBorder="1" applyAlignment="1">
      <alignment horizontal="center" vertical="justify" wrapText="1"/>
    </xf>
    <xf numFmtId="0" fontId="6" fillId="3" borderId="2" xfId="0" applyNumberFormat="1" applyFont="1" applyFill="1" applyBorder="1" applyAlignment="1">
      <alignment horizontal="center" vertical="justify" wrapText="1"/>
    </xf>
    <xf numFmtId="0" fontId="3" fillId="3" borderId="9" xfId="0" applyFont="1" applyFill="1" applyBorder="1" applyAlignment="1">
      <alignment horizontal="center" vertical="justify" wrapText="1"/>
    </xf>
    <xf numFmtId="0" fontId="3" fillId="3" borderId="9" xfId="0" applyNumberFormat="1" applyFont="1" applyFill="1" applyBorder="1" applyAlignment="1">
      <alignment horizontal="center" vertical="justify" wrapText="1"/>
    </xf>
    <xf numFmtId="0" fontId="7" fillId="3" borderId="17" xfId="0" applyFont="1" applyFill="1" applyBorder="1" applyAlignment="1">
      <alignment horizontal="center" vertical="justify" wrapText="1"/>
    </xf>
    <xf numFmtId="0" fontId="7" fillId="3" borderId="12" xfId="0" applyFont="1" applyFill="1" applyBorder="1" applyAlignment="1">
      <alignment horizontal="center" vertical="justify" wrapText="1"/>
    </xf>
    <xf numFmtId="0" fontId="3" fillId="3" borderId="2" xfId="0" applyFont="1" applyFill="1" applyBorder="1" applyAlignment="1">
      <alignment horizontal="left" vertical="justify" wrapText="1"/>
    </xf>
    <xf numFmtId="0" fontId="5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justify" wrapText="1"/>
    </xf>
    <xf numFmtId="0" fontId="5" fillId="6" borderId="13" xfId="0" applyFont="1" applyFill="1" applyBorder="1" applyAlignment="1">
      <alignment vertical="center"/>
    </xf>
    <xf numFmtId="0" fontId="0" fillId="6" borderId="13" xfId="0" applyFill="1" applyBorder="1" applyAlignment="1">
      <alignment horizontal="center" vertical="justify" wrapText="1"/>
    </xf>
    <xf numFmtId="0" fontId="5" fillId="6" borderId="10" xfId="0" applyFont="1" applyFill="1" applyBorder="1" applyAlignment="1">
      <alignment vertical="center"/>
    </xf>
    <xf numFmtId="0" fontId="0" fillId="6" borderId="11" xfId="0" applyFill="1" applyBorder="1" applyAlignment="1">
      <alignment horizontal="center" vertical="justify" wrapText="1"/>
    </xf>
    <xf numFmtId="0" fontId="4" fillId="6" borderId="30" xfId="0" applyFont="1" applyFill="1" applyBorder="1" applyAlignment="1">
      <alignment vertical="center"/>
    </xf>
    <xf numFmtId="0" fontId="6" fillId="6" borderId="31" xfId="0" applyFont="1" applyFill="1" applyBorder="1" applyAlignment="1">
      <alignment horizontal="center" vertical="justify" wrapText="1"/>
    </xf>
    <xf numFmtId="0" fontId="3" fillId="6" borderId="11" xfId="0" applyFont="1" applyFill="1" applyBorder="1" applyAlignment="1">
      <alignment horizontal="center" vertical="justify" wrapText="1"/>
    </xf>
    <xf numFmtId="0" fontId="7" fillId="6" borderId="17" xfId="0" applyFont="1" applyFill="1" applyBorder="1" applyAlignment="1">
      <alignment horizontal="center" vertical="justify" wrapText="1"/>
    </xf>
    <xf numFmtId="0" fontId="6" fillId="6" borderId="2" xfId="0" applyFont="1" applyFill="1" applyBorder="1" applyAlignment="1">
      <alignment horizontal="left" vertical="justify" wrapText="1"/>
    </xf>
    <xf numFmtId="0" fontId="6" fillId="6" borderId="2" xfId="0" applyFont="1" applyFill="1" applyBorder="1" applyAlignment="1">
      <alignment horizontal="center" vertical="justify" wrapText="1"/>
    </xf>
    <xf numFmtId="0" fontId="6" fillId="6" borderId="2" xfId="0" applyNumberFormat="1" applyFont="1" applyFill="1" applyBorder="1" applyAlignment="1">
      <alignment horizontal="center" vertical="justify" wrapText="1"/>
    </xf>
    <xf numFmtId="0" fontId="11" fillId="7" borderId="5" xfId="0" applyFont="1" applyFill="1" applyBorder="1" applyAlignment="1">
      <alignment horizontal="center" vertical="justify" wrapText="1"/>
    </xf>
    <xf numFmtId="0" fontId="11" fillId="7" borderId="4" xfId="0" applyFont="1" applyFill="1" applyBorder="1" applyAlignment="1">
      <alignment horizontal="center" vertical="justify" wrapText="1"/>
    </xf>
    <xf numFmtId="0" fontId="11" fillId="7" borderId="2" xfId="0" applyNumberFormat="1" applyFont="1" applyFill="1" applyBorder="1" applyAlignment="1">
      <alignment horizontal="center" vertical="justify" wrapText="1"/>
    </xf>
    <xf numFmtId="0" fontId="11" fillId="7" borderId="17" xfId="0" applyNumberFormat="1" applyFont="1" applyFill="1" applyBorder="1" applyAlignment="1">
      <alignment horizontal="center" vertical="justify" wrapText="1"/>
    </xf>
    <xf numFmtId="0" fontId="5" fillId="4" borderId="2" xfId="0" applyFont="1" applyFill="1" applyBorder="1" applyAlignment="1">
      <alignment horizontal="left" vertical="justify" wrapText="1"/>
    </xf>
    <xf numFmtId="0" fontId="1" fillId="5" borderId="32" xfId="1" applyFill="1" applyBorder="1" applyAlignment="1">
      <alignment horizontal="center" vertical="justify" wrapText="1"/>
    </xf>
    <xf numFmtId="0" fontId="1" fillId="5" borderId="33" xfId="1" applyFill="1" applyBorder="1" applyAlignment="1">
      <alignment horizontal="right" vertical="justify" wrapText="1"/>
    </xf>
    <xf numFmtId="0" fontId="1" fillId="5" borderId="33" xfId="1" applyNumberFormat="1" applyFill="1" applyBorder="1" applyAlignment="1">
      <alignment horizontal="right" vertical="justify" wrapText="1"/>
    </xf>
    <xf numFmtId="0" fontId="1" fillId="5" borderId="23" xfId="1" applyFill="1" applyBorder="1" applyAlignment="1">
      <alignment horizontal="right" vertical="justify" wrapText="1"/>
    </xf>
    <xf numFmtId="0" fontId="0" fillId="4" borderId="2" xfId="0" applyFont="1" applyFill="1" applyBorder="1" applyAlignment="1">
      <alignment horizontal="center" vertical="justify" wrapText="1"/>
    </xf>
    <xf numFmtId="0" fontId="5" fillId="4" borderId="2" xfId="0" applyFont="1" applyFill="1" applyBorder="1"/>
    <xf numFmtId="0" fontId="0" fillId="4" borderId="2" xfId="0" applyFont="1" applyFill="1" applyBorder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vertical="top"/>
    </xf>
    <xf numFmtId="0" fontId="5" fillId="6" borderId="2" xfId="0" applyFont="1" applyFill="1" applyBorder="1" applyAlignment="1">
      <alignment horizontal="left" vertical="justify" wrapText="1"/>
    </xf>
    <xf numFmtId="0" fontId="0" fillId="6" borderId="2" xfId="0" applyFont="1" applyFill="1" applyBorder="1" applyAlignment="1">
      <alignment horizontal="center" vertical="justify" wrapText="1"/>
    </xf>
    <xf numFmtId="0" fontId="5" fillId="6" borderId="2" xfId="0" applyFont="1" applyFill="1" applyBorder="1"/>
    <xf numFmtId="0" fontId="0" fillId="6" borderId="2" xfId="0" applyFont="1" applyFill="1" applyBorder="1"/>
    <xf numFmtId="0" fontId="2" fillId="3" borderId="16" xfId="0" applyNumberFormat="1" applyFont="1" applyFill="1" applyBorder="1" applyAlignment="1">
      <alignment horizontal="center" vertical="justify" wrapText="1"/>
    </xf>
    <xf numFmtId="0" fontId="2" fillId="3" borderId="16" xfId="0" applyFont="1" applyFill="1" applyBorder="1" applyAlignment="1">
      <alignment horizontal="center" vertical="justify" wrapText="1"/>
    </xf>
    <xf numFmtId="0" fontId="3" fillId="3" borderId="2" xfId="0" applyNumberFormat="1" applyFont="1" applyFill="1" applyBorder="1" applyAlignment="1">
      <alignment horizontal="center" vertical="justify" wrapText="1"/>
    </xf>
    <xf numFmtId="0" fontId="3" fillId="3" borderId="2" xfId="0" applyFont="1" applyFill="1" applyBorder="1" applyAlignment="1">
      <alignment horizontal="center" vertical="justify" wrapText="1"/>
    </xf>
    <xf numFmtId="0" fontId="5" fillId="4" borderId="13" xfId="0" applyFont="1" applyFill="1" applyBorder="1"/>
    <xf numFmtId="0" fontId="0" fillId="4" borderId="13" xfId="0" applyFont="1" applyFill="1" applyBorder="1"/>
    <xf numFmtId="0" fontId="3" fillId="3" borderId="13" xfId="0" applyNumberFormat="1" applyFont="1" applyFill="1" applyBorder="1" applyAlignment="1">
      <alignment horizontal="center" vertical="justify" wrapText="1"/>
    </xf>
    <xf numFmtId="0" fontId="3" fillId="3" borderId="13" xfId="0" applyFont="1" applyFill="1" applyBorder="1" applyAlignment="1">
      <alignment horizontal="center" vertical="justify" wrapText="1"/>
    </xf>
    <xf numFmtId="0" fontId="5" fillId="6" borderId="13" xfId="0" applyFont="1" applyFill="1" applyBorder="1"/>
    <xf numFmtId="0" fontId="0" fillId="6" borderId="13" xfId="0" applyFont="1" applyFill="1" applyBorder="1"/>
    <xf numFmtId="0" fontId="4" fillId="6" borderId="10" xfId="0" applyFont="1" applyFill="1" applyBorder="1" applyAlignment="1">
      <alignment horizontal="left" vertical="justify" wrapText="1"/>
    </xf>
    <xf numFmtId="0" fontId="10" fillId="3" borderId="11" xfId="0" applyFont="1" applyFill="1" applyBorder="1"/>
    <xf numFmtId="0" fontId="10" fillId="3" borderId="12" xfId="0" applyFont="1" applyFill="1" applyBorder="1"/>
    <xf numFmtId="0" fontId="4" fillId="4" borderId="30" xfId="0" applyFont="1" applyFill="1" applyBorder="1" applyAlignment="1">
      <alignment horizontal="left" vertical="justify" wrapText="1"/>
    </xf>
    <xf numFmtId="0" fontId="9" fillId="4" borderId="31" xfId="0" applyFont="1" applyFill="1" applyBorder="1"/>
    <xf numFmtId="0" fontId="10" fillId="3" borderId="31" xfId="0" applyFont="1" applyFill="1" applyBorder="1"/>
    <xf numFmtId="0" fontId="10" fillId="3" borderId="34" xfId="0" applyFont="1" applyFill="1" applyBorder="1"/>
    <xf numFmtId="0" fontId="10" fillId="6" borderId="11" xfId="0" applyFont="1" applyFill="1" applyBorder="1"/>
    <xf numFmtId="0" fontId="13" fillId="7" borderId="9" xfId="0" applyFont="1" applyFill="1" applyBorder="1" applyAlignment="1">
      <alignment vertical="top" wrapText="1"/>
    </xf>
    <xf numFmtId="0" fontId="13" fillId="7" borderId="9" xfId="0" applyFont="1" applyFill="1" applyBorder="1" applyAlignment="1">
      <alignment wrapText="1"/>
    </xf>
    <xf numFmtId="0" fontId="13" fillId="7" borderId="17" xfId="0" applyFont="1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vertical="top" wrapText="1"/>
    </xf>
    <xf numFmtId="0" fontId="0" fillId="4" borderId="2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wrapText="1"/>
    </xf>
    <xf numFmtId="0" fontId="6" fillId="6" borderId="2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14" fillId="6" borderId="2" xfId="0" applyFont="1" applyFill="1" applyBorder="1" applyAlignment="1">
      <alignment vertical="top" wrapText="1"/>
    </xf>
    <xf numFmtId="0" fontId="0" fillId="6" borderId="2" xfId="0" applyFont="1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14" fillId="8" borderId="2" xfId="0" applyFont="1" applyFill="1" applyBorder="1" applyAlignment="1">
      <alignment vertical="top" wrapText="1"/>
    </xf>
    <xf numFmtId="0" fontId="6" fillId="10" borderId="2" xfId="0" applyFont="1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0" fillId="6" borderId="2" xfId="0" applyFont="1" applyFill="1" applyBorder="1" applyAlignment="1">
      <alignment horizontal="center" vertical="top"/>
    </xf>
    <xf numFmtId="0" fontId="0" fillId="6" borderId="13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justify" wrapText="1"/>
    </xf>
    <xf numFmtId="0" fontId="0" fillId="0" borderId="7" xfId="0" applyBorder="1" applyAlignment="1">
      <alignment horizontal="center" vertical="justify" wrapText="1"/>
    </xf>
    <xf numFmtId="0" fontId="0" fillId="0" borderId="8" xfId="0" applyBorder="1" applyAlignment="1">
      <alignment horizontal="center" vertical="justify" wrapText="1"/>
    </xf>
    <xf numFmtId="0" fontId="6" fillId="9" borderId="3" xfId="0" applyFont="1" applyFill="1" applyBorder="1" applyAlignment="1">
      <alignment horizontal="center"/>
    </xf>
    <xf numFmtId="0" fontId="6" fillId="9" borderId="35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 vertical="top" wrapText="1"/>
    </xf>
    <xf numFmtId="0" fontId="6" fillId="9" borderId="7" xfId="0" applyFont="1" applyFill="1" applyBorder="1" applyAlignment="1">
      <alignment horizontal="center" vertical="top" wrapText="1"/>
    </xf>
    <xf numFmtId="0" fontId="6" fillId="9" borderId="35" xfId="0" applyFont="1" applyFill="1" applyBorder="1" applyAlignment="1">
      <alignment horizontal="center" vertical="top" wrapText="1"/>
    </xf>
    <xf numFmtId="0" fontId="6" fillId="9" borderId="4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wrapText="1"/>
    </xf>
    <xf numFmtId="0" fontId="3" fillId="9" borderId="35" xfId="0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</cellXfs>
  <cellStyles count="2">
    <cellStyle name="Название" xfId="1" builtinId="1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sqref="A1:M1"/>
    </sheetView>
  </sheetViews>
  <sheetFormatPr defaultRowHeight="15" x14ac:dyDescent="0.25"/>
  <cols>
    <col min="1" max="1" width="63" style="1" customWidth="1"/>
    <col min="2" max="11" width="9.140625" style="1"/>
    <col min="12" max="12" width="9.140625" style="28"/>
    <col min="13" max="13" width="9.140625" style="1"/>
  </cols>
  <sheetData>
    <row r="1" spans="1:15" ht="15.75" thickBot="1" x14ac:dyDescent="0.3">
      <c r="A1" s="132" t="s">
        <v>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5" ht="30.75" thickBot="1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2</v>
      </c>
      <c r="F2" s="5" t="s">
        <v>4</v>
      </c>
      <c r="G2" s="5" t="s">
        <v>2</v>
      </c>
      <c r="H2" s="5" t="s">
        <v>5</v>
      </c>
      <c r="I2" s="5" t="s">
        <v>2</v>
      </c>
      <c r="J2" s="5" t="s">
        <v>6</v>
      </c>
      <c r="K2" s="6" t="s">
        <v>2</v>
      </c>
      <c r="L2" s="25" t="s">
        <v>7</v>
      </c>
      <c r="M2" s="7" t="s">
        <v>2</v>
      </c>
    </row>
    <row r="3" spans="1:15" ht="23.25" thickBot="1" x14ac:dyDescent="0.3">
      <c r="A3" s="48" t="s">
        <v>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50"/>
      <c r="M3" s="51"/>
      <c r="N3" s="8"/>
    </row>
    <row r="4" spans="1:15" ht="26.25" x14ac:dyDescent="0.25">
      <c r="A4" s="21" t="s">
        <v>9</v>
      </c>
      <c r="B4" s="22"/>
      <c r="C4" s="22"/>
      <c r="D4" s="22"/>
      <c r="E4" s="22"/>
      <c r="F4" s="22"/>
      <c r="G4" s="22"/>
      <c r="H4" s="22"/>
      <c r="I4" s="22"/>
      <c r="J4" s="22"/>
      <c r="K4" s="23"/>
      <c r="L4" s="26"/>
      <c r="M4" s="24"/>
    </row>
    <row r="5" spans="1:15" ht="42" customHeight="1" x14ac:dyDescent="0.25">
      <c r="A5" s="10" t="s">
        <v>10</v>
      </c>
      <c r="B5" s="11">
        <v>4</v>
      </c>
      <c r="C5" s="12"/>
      <c r="D5" s="13">
        <v>5</v>
      </c>
      <c r="E5" s="12">
        <v>1</v>
      </c>
      <c r="F5" s="12">
        <v>4</v>
      </c>
      <c r="G5" s="12"/>
      <c r="H5" s="12">
        <v>7</v>
      </c>
      <c r="I5" s="12"/>
      <c r="J5" s="12">
        <v>4</v>
      </c>
      <c r="K5" s="14"/>
      <c r="L5" s="33">
        <f>B5+D5+F5+H5+J5</f>
        <v>24</v>
      </c>
      <c r="M5" s="34">
        <f>C5+E5+G5+I5+K5</f>
        <v>1</v>
      </c>
    </row>
    <row r="6" spans="1:15" ht="40.5" customHeight="1" x14ac:dyDescent="0.25">
      <c r="A6" s="10" t="s">
        <v>11</v>
      </c>
      <c r="B6" s="11">
        <v>12</v>
      </c>
      <c r="C6" s="14">
        <v>2</v>
      </c>
      <c r="D6" s="12">
        <v>11</v>
      </c>
      <c r="E6" s="11"/>
      <c r="F6" s="12">
        <v>12</v>
      </c>
      <c r="G6" s="12"/>
      <c r="H6" s="12">
        <v>7</v>
      </c>
      <c r="I6" s="12">
        <v>1</v>
      </c>
      <c r="J6" s="12">
        <v>12</v>
      </c>
      <c r="K6" s="14"/>
      <c r="L6" s="33">
        <f t="shared" ref="L6:L8" si="0">B6+D6+F6+H6+J6</f>
        <v>54</v>
      </c>
      <c r="M6" s="34">
        <f t="shared" ref="M6:M8" si="1">C6+E6+G6+I6+K6</f>
        <v>3</v>
      </c>
    </row>
    <row r="7" spans="1:15" ht="42.75" customHeight="1" x14ac:dyDescent="0.25">
      <c r="A7" s="10" t="s">
        <v>14</v>
      </c>
      <c r="B7" s="11">
        <v>5</v>
      </c>
      <c r="C7" s="12"/>
      <c r="D7" s="9">
        <v>3</v>
      </c>
      <c r="E7" s="12"/>
      <c r="F7" s="12">
        <v>5</v>
      </c>
      <c r="G7" s="12"/>
      <c r="H7" s="12">
        <v>6</v>
      </c>
      <c r="I7" s="12"/>
      <c r="J7" s="12">
        <v>6</v>
      </c>
      <c r="K7" s="14"/>
      <c r="L7" s="33">
        <f t="shared" si="0"/>
        <v>25</v>
      </c>
      <c r="M7" s="34">
        <f t="shared" si="1"/>
        <v>0</v>
      </c>
    </row>
    <row r="8" spans="1:15" ht="49.5" customHeight="1" x14ac:dyDescent="0.25">
      <c r="A8" s="10" t="s">
        <v>15</v>
      </c>
      <c r="B8" s="11">
        <v>10</v>
      </c>
      <c r="C8" s="12">
        <v>2</v>
      </c>
      <c r="D8" s="12">
        <v>9</v>
      </c>
      <c r="E8" s="12"/>
      <c r="F8" s="12">
        <v>6</v>
      </c>
      <c r="G8" s="12"/>
      <c r="H8" s="12">
        <v>10</v>
      </c>
      <c r="I8" s="12"/>
      <c r="J8" s="12">
        <v>12</v>
      </c>
      <c r="K8" s="14">
        <v>1</v>
      </c>
      <c r="L8" s="33">
        <f t="shared" si="0"/>
        <v>47</v>
      </c>
      <c r="M8" s="34">
        <f t="shared" si="1"/>
        <v>3</v>
      </c>
      <c r="O8">
        <f>SUM(L5)</f>
        <v>24</v>
      </c>
    </row>
    <row r="9" spans="1:15" ht="78" customHeight="1" x14ac:dyDescent="0.25">
      <c r="A9" s="10" t="s">
        <v>16</v>
      </c>
      <c r="B9" s="11">
        <v>6</v>
      </c>
      <c r="C9" s="12"/>
      <c r="D9" s="12">
        <v>6</v>
      </c>
      <c r="E9" s="12"/>
      <c r="F9" s="12">
        <v>5</v>
      </c>
      <c r="G9" s="12">
        <v>2</v>
      </c>
      <c r="H9" s="12">
        <v>6</v>
      </c>
      <c r="I9" s="12"/>
      <c r="J9" s="12">
        <v>6</v>
      </c>
      <c r="K9" s="14"/>
      <c r="L9" s="33">
        <f t="shared" ref="L9:L13" si="2">B9+D9+F9+H9+J9</f>
        <v>29</v>
      </c>
      <c r="M9" s="34">
        <f t="shared" ref="M9:M13" si="3">C9+E9+G9+I9+K9</f>
        <v>2</v>
      </c>
    </row>
    <row r="10" spans="1:15" ht="79.5" customHeight="1" x14ac:dyDescent="0.25">
      <c r="A10" s="10" t="s">
        <v>13</v>
      </c>
      <c r="B10" s="11">
        <v>2</v>
      </c>
      <c r="C10" s="12"/>
      <c r="D10" s="12"/>
      <c r="E10" s="12"/>
      <c r="F10" s="12">
        <v>1</v>
      </c>
      <c r="G10" s="12"/>
      <c r="H10" s="12"/>
      <c r="I10" s="12"/>
      <c r="J10" s="12"/>
      <c r="K10" s="14"/>
      <c r="L10" s="33">
        <f t="shared" si="2"/>
        <v>3</v>
      </c>
      <c r="M10" s="34">
        <f t="shared" si="3"/>
        <v>0</v>
      </c>
    </row>
    <row r="11" spans="1:15" ht="38.25" customHeight="1" x14ac:dyDescent="0.25">
      <c r="A11" s="10" t="s">
        <v>12</v>
      </c>
      <c r="B11" s="11">
        <v>4</v>
      </c>
      <c r="C11" s="12"/>
      <c r="D11" s="12">
        <v>2</v>
      </c>
      <c r="E11" s="12"/>
      <c r="F11" s="12">
        <v>4</v>
      </c>
      <c r="G11" s="12">
        <v>1</v>
      </c>
      <c r="H11" s="12">
        <v>5</v>
      </c>
      <c r="I11" s="12"/>
      <c r="J11" s="12">
        <v>4</v>
      </c>
      <c r="K11" s="14"/>
      <c r="L11" s="33">
        <f t="shared" si="2"/>
        <v>19</v>
      </c>
      <c r="M11" s="34">
        <f t="shared" si="3"/>
        <v>1</v>
      </c>
    </row>
    <row r="12" spans="1:15" ht="21" x14ac:dyDescent="0.25">
      <c r="A12" s="10" t="s">
        <v>17</v>
      </c>
      <c r="B12" s="11"/>
      <c r="C12" s="12"/>
      <c r="D12" s="12">
        <v>2</v>
      </c>
      <c r="E12" s="12"/>
      <c r="F12" s="12">
        <v>2</v>
      </c>
      <c r="G12" s="12"/>
      <c r="H12" s="12">
        <v>1</v>
      </c>
      <c r="I12" s="12"/>
      <c r="J12" s="12">
        <v>2</v>
      </c>
      <c r="K12" s="14"/>
      <c r="L12" s="33">
        <f t="shared" si="2"/>
        <v>7</v>
      </c>
      <c r="M12" s="34">
        <f t="shared" si="3"/>
        <v>0</v>
      </c>
    </row>
    <row r="13" spans="1:15" ht="21.75" thickBot="1" x14ac:dyDescent="0.3">
      <c r="A13" s="15" t="s">
        <v>18</v>
      </c>
      <c r="B13" s="16">
        <v>2</v>
      </c>
      <c r="C13" s="13"/>
      <c r="D13" s="13">
        <v>3</v>
      </c>
      <c r="E13" s="13"/>
      <c r="F13" s="13">
        <v>1</v>
      </c>
      <c r="G13" s="13"/>
      <c r="H13" s="13">
        <v>1</v>
      </c>
      <c r="I13" s="13"/>
      <c r="J13" s="13">
        <v>2</v>
      </c>
      <c r="K13" s="17"/>
      <c r="L13" s="35">
        <f t="shared" si="2"/>
        <v>9</v>
      </c>
      <c r="M13" s="36">
        <f t="shared" si="3"/>
        <v>0</v>
      </c>
    </row>
    <row r="14" spans="1:15" ht="21.75" thickBot="1" x14ac:dyDescent="0.3">
      <c r="A14" s="31"/>
      <c r="B14" s="32"/>
      <c r="C14" s="18"/>
      <c r="D14" s="18"/>
      <c r="E14" s="18"/>
      <c r="F14" s="18"/>
      <c r="G14" s="18"/>
      <c r="H14" s="18"/>
      <c r="I14" s="18"/>
      <c r="J14" s="18"/>
      <c r="K14" s="19"/>
      <c r="L14" s="37">
        <f>SUM(L5:L13)</f>
        <v>217</v>
      </c>
      <c r="M14" s="38">
        <f>SUM(M5:M13)</f>
        <v>10</v>
      </c>
    </row>
    <row r="15" spans="1:15" ht="21.75" thickBot="1" x14ac:dyDescent="0.3">
      <c r="A15" s="20" t="s">
        <v>19</v>
      </c>
      <c r="B15" s="39">
        <f>SUM(B5:B13)</f>
        <v>45</v>
      </c>
      <c r="C15" s="39">
        <f>SUM(C5:C13)</f>
        <v>4</v>
      </c>
      <c r="D15" s="39">
        <f>SUM(D5:D13)</f>
        <v>41</v>
      </c>
      <c r="E15" s="39">
        <f>SUM(E5:E13)</f>
        <v>1</v>
      </c>
      <c r="F15" s="39">
        <f t="shared" ref="F15:K15" si="4">SUM(F5:F13)</f>
        <v>40</v>
      </c>
      <c r="G15" s="39">
        <f t="shared" si="4"/>
        <v>3</v>
      </c>
      <c r="H15" s="39">
        <f t="shared" si="4"/>
        <v>43</v>
      </c>
      <c r="I15" s="39">
        <f t="shared" si="4"/>
        <v>1</v>
      </c>
      <c r="J15" s="39">
        <f t="shared" si="4"/>
        <v>48</v>
      </c>
      <c r="K15" s="39">
        <f t="shared" si="4"/>
        <v>1</v>
      </c>
      <c r="L15" s="29">
        <f>B15+D15+F15+H15+J15</f>
        <v>217</v>
      </c>
      <c r="M15" s="30">
        <f>C15+E15+G15+I15+K15</f>
        <v>10</v>
      </c>
    </row>
    <row r="16" spans="1:15" ht="18.75" x14ac:dyDescent="0.25">
      <c r="A16" s="42" t="s">
        <v>20</v>
      </c>
      <c r="B16" s="40"/>
      <c r="C16" s="22"/>
      <c r="D16" s="22"/>
      <c r="E16" s="22"/>
      <c r="F16" s="22"/>
      <c r="G16" s="22"/>
      <c r="H16" s="22"/>
      <c r="I16" s="22"/>
      <c r="J16" s="22"/>
      <c r="K16" s="22"/>
      <c r="L16" s="41"/>
      <c r="M16" s="22"/>
    </row>
    <row r="17" spans="1:13" ht="37.5" x14ac:dyDescent="0.25">
      <c r="A17" s="10" t="s">
        <v>21</v>
      </c>
      <c r="B17" s="11">
        <v>5</v>
      </c>
      <c r="C17" s="12"/>
      <c r="D17" s="12">
        <v>7</v>
      </c>
      <c r="E17" s="12"/>
      <c r="F17" s="12">
        <v>8</v>
      </c>
      <c r="G17" s="12">
        <v>1</v>
      </c>
      <c r="H17" s="12">
        <v>6</v>
      </c>
      <c r="I17" s="12"/>
      <c r="J17" s="12"/>
      <c r="K17" s="12"/>
      <c r="L17" s="35">
        <f t="shared" ref="L17" si="5">B17+D17+F17+H17+J17</f>
        <v>26</v>
      </c>
      <c r="M17" s="46">
        <f>C17+E17+G17+I17+K17</f>
        <v>1</v>
      </c>
    </row>
    <row r="18" spans="1:13" ht="21.75" thickBot="1" x14ac:dyDescent="0.3">
      <c r="A18" s="43" t="s">
        <v>22</v>
      </c>
      <c r="B18" s="45">
        <f>SUM(B17)</f>
        <v>5</v>
      </c>
      <c r="C18" s="45">
        <f t="shared" ref="C18:M18" si="6">SUM(C17)</f>
        <v>0</v>
      </c>
      <c r="D18" s="45">
        <f t="shared" si="6"/>
        <v>7</v>
      </c>
      <c r="E18" s="45">
        <f t="shared" si="6"/>
        <v>0</v>
      </c>
      <c r="F18" s="45">
        <f t="shared" si="6"/>
        <v>8</v>
      </c>
      <c r="G18" s="45">
        <f t="shared" si="6"/>
        <v>1</v>
      </c>
      <c r="H18" s="45">
        <f t="shared" si="6"/>
        <v>6</v>
      </c>
      <c r="I18" s="45">
        <f t="shared" si="6"/>
        <v>0</v>
      </c>
      <c r="J18" s="45">
        <f t="shared" si="6"/>
        <v>0</v>
      </c>
      <c r="K18" s="45">
        <f t="shared" si="6"/>
        <v>0</v>
      </c>
      <c r="L18" s="45">
        <f t="shared" si="6"/>
        <v>26</v>
      </c>
      <c r="M18" s="45">
        <f t="shared" si="6"/>
        <v>1</v>
      </c>
    </row>
    <row r="19" spans="1:13" ht="42.75" thickBot="1" x14ac:dyDescent="0.3">
      <c r="A19" s="44" t="s">
        <v>23</v>
      </c>
      <c r="B19" s="47">
        <f>B15+B18</f>
        <v>50</v>
      </c>
      <c r="C19" s="47">
        <f t="shared" ref="C19:M19" si="7">C15+C18</f>
        <v>4</v>
      </c>
      <c r="D19" s="47">
        <f t="shared" si="7"/>
        <v>48</v>
      </c>
      <c r="E19" s="47">
        <f t="shared" si="7"/>
        <v>1</v>
      </c>
      <c r="F19" s="47">
        <f t="shared" si="7"/>
        <v>48</v>
      </c>
      <c r="G19" s="47">
        <f t="shared" si="7"/>
        <v>4</v>
      </c>
      <c r="H19" s="47">
        <f t="shared" si="7"/>
        <v>49</v>
      </c>
      <c r="I19" s="47">
        <f t="shared" si="7"/>
        <v>1</v>
      </c>
      <c r="J19" s="47">
        <f t="shared" si="7"/>
        <v>48</v>
      </c>
      <c r="K19" s="47">
        <f t="shared" si="7"/>
        <v>1</v>
      </c>
      <c r="L19" s="47">
        <f t="shared" si="7"/>
        <v>243</v>
      </c>
      <c r="M19" s="47">
        <f t="shared" si="7"/>
        <v>11</v>
      </c>
    </row>
    <row r="20" spans="1:13" ht="23.25" thickBot="1" x14ac:dyDescent="0.3">
      <c r="A20" s="52" t="s">
        <v>24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3"/>
      <c r="M20" s="52"/>
    </row>
    <row r="21" spans="1:13" ht="30.75" thickTop="1" x14ac:dyDescent="0.25">
      <c r="A21" s="21" t="s">
        <v>9</v>
      </c>
      <c r="B21" s="5" t="s">
        <v>1</v>
      </c>
      <c r="C21" s="5" t="s">
        <v>2</v>
      </c>
      <c r="D21" s="5" t="s">
        <v>3</v>
      </c>
      <c r="E21" s="5" t="s">
        <v>2</v>
      </c>
      <c r="F21" s="5" t="s">
        <v>4</v>
      </c>
      <c r="G21" s="5" t="s">
        <v>2</v>
      </c>
      <c r="H21" s="5" t="s">
        <v>5</v>
      </c>
      <c r="I21" s="5" t="s">
        <v>2</v>
      </c>
      <c r="J21" s="5" t="s">
        <v>6</v>
      </c>
      <c r="K21" s="6" t="s">
        <v>2</v>
      </c>
      <c r="L21" s="25" t="s">
        <v>7</v>
      </c>
      <c r="M21" s="7" t="s">
        <v>2</v>
      </c>
    </row>
    <row r="22" spans="1:13" ht="37.5" x14ac:dyDescent="0.25">
      <c r="A22" s="61" t="s">
        <v>10</v>
      </c>
      <c r="B22" s="62">
        <v>1</v>
      </c>
      <c r="C22" s="62"/>
      <c r="D22" s="62"/>
      <c r="E22" s="62"/>
      <c r="F22" s="62"/>
      <c r="G22" s="62"/>
      <c r="H22" s="62"/>
      <c r="I22" s="62"/>
      <c r="J22" s="62"/>
      <c r="K22" s="62"/>
      <c r="L22" s="35">
        <f t="shared" ref="L22" si="8">B22+D22+F22+H22+J22</f>
        <v>1</v>
      </c>
      <c r="M22" s="46">
        <f>C22+E22+G22+I22+K22</f>
        <v>0</v>
      </c>
    </row>
    <row r="23" spans="1:13" ht="37.5" x14ac:dyDescent="0.25">
      <c r="A23" s="61" t="s">
        <v>11</v>
      </c>
      <c r="B23" s="62"/>
      <c r="C23" s="62"/>
      <c r="D23" s="62"/>
      <c r="E23" s="62"/>
      <c r="F23" s="62"/>
      <c r="G23" s="62"/>
      <c r="H23" s="62"/>
      <c r="I23" s="62"/>
      <c r="J23" s="62">
        <v>1</v>
      </c>
      <c r="K23" s="62"/>
      <c r="L23" s="35">
        <f t="shared" ref="L23:L30" si="9">B23+D23+F23+H23+J23</f>
        <v>1</v>
      </c>
      <c r="M23" s="46">
        <f t="shared" ref="M23:M30" si="10">C23+E23+G23+I23+K23</f>
        <v>0</v>
      </c>
    </row>
    <row r="24" spans="1:13" ht="37.5" x14ac:dyDescent="0.25">
      <c r="A24" s="61" t="s">
        <v>14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35">
        <f t="shared" si="9"/>
        <v>0</v>
      </c>
      <c r="M24" s="46">
        <f t="shared" si="10"/>
        <v>0</v>
      </c>
    </row>
    <row r="25" spans="1:13" ht="37.5" x14ac:dyDescent="0.25">
      <c r="A25" s="61" t="s">
        <v>15</v>
      </c>
      <c r="B25" s="62">
        <v>2</v>
      </c>
      <c r="C25" s="62"/>
      <c r="D25" s="62"/>
      <c r="E25" s="62"/>
      <c r="F25" s="62">
        <v>1</v>
      </c>
      <c r="G25" s="62"/>
      <c r="H25" s="62"/>
      <c r="I25" s="62"/>
      <c r="J25" s="62"/>
      <c r="K25" s="62"/>
      <c r="L25" s="35">
        <f t="shared" si="9"/>
        <v>3</v>
      </c>
      <c r="M25" s="46">
        <f t="shared" si="10"/>
        <v>0</v>
      </c>
    </row>
    <row r="26" spans="1:13" ht="75" x14ac:dyDescent="0.25">
      <c r="A26" s="61" t="s">
        <v>16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35">
        <f t="shared" si="9"/>
        <v>0</v>
      </c>
      <c r="M26" s="46">
        <f t="shared" si="10"/>
        <v>0</v>
      </c>
    </row>
    <row r="27" spans="1:13" ht="75" x14ac:dyDescent="0.25">
      <c r="A27" s="61" t="s">
        <v>13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35">
        <f t="shared" si="9"/>
        <v>0</v>
      </c>
      <c r="M27" s="46">
        <f t="shared" si="10"/>
        <v>0</v>
      </c>
    </row>
    <row r="28" spans="1:13" ht="37.5" x14ac:dyDescent="0.25">
      <c r="A28" s="61" t="s">
        <v>12</v>
      </c>
      <c r="B28" s="62">
        <v>1</v>
      </c>
      <c r="C28" s="62"/>
      <c r="D28" s="62"/>
      <c r="E28" s="62"/>
      <c r="F28" s="62">
        <v>2</v>
      </c>
      <c r="G28" s="62"/>
      <c r="H28" s="62">
        <v>1</v>
      </c>
      <c r="I28" s="62"/>
      <c r="J28" s="62">
        <v>1</v>
      </c>
      <c r="K28" s="62"/>
      <c r="L28" s="35">
        <f t="shared" si="9"/>
        <v>5</v>
      </c>
      <c r="M28" s="46">
        <f t="shared" si="10"/>
        <v>0</v>
      </c>
    </row>
    <row r="29" spans="1:13" ht="23.25" x14ac:dyDescent="0.25">
      <c r="A29" s="61" t="s">
        <v>17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35">
        <f t="shared" si="9"/>
        <v>0</v>
      </c>
      <c r="M29" s="46">
        <f t="shared" si="10"/>
        <v>0</v>
      </c>
    </row>
    <row r="30" spans="1:13" ht="24" thickBot="1" x14ac:dyDescent="0.3">
      <c r="A30" s="63" t="s">
        <v>18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35">
        <f t="shared" si="9"/>
        <v>0</v>
      </c>
      <c r="M30" s="46">
        <f t="shared" si="10"/>
        <v>0</v>
      </c>
    </row>
    <row r="31" spans="1:13" ht="24" thickBot="1" x14ac:dyDescent="0.3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37">
        <f>SUM(L22:L30)</f>
        <v>10</v>
      </c>
      <c r="M31" s="59">
        <f>SUM(M22:M30)</f>
        <v>0</v>
      </c>
    </row>
    <row r="32" spans="1:13" ht="24" thickBot="1" x14ac:dyDescent="0.3">
      <c r="A32" s="67" t="s">
        <v>19</v>
      </c>
      <c r="B32" s="68">
        <f>SUM(B22:B30)</f>
        <v>4</v>
      </c>
      <c r="C32" s="68">
        <f t="shared" ref="C32:K32" si="11">SUM(C22:C30)</f>
        <v>0</v>
      </c>
      <c r="D32" s="68">
        <f t="shared" si="11"/>
        <v>0</v>
      </c>
      <c r="E32" s="68">
        <f t="shared" si="11"/>
        <v>0</v>
      </c>
      <c r="F32" s="68">
        <f t="shared" si="11"/>
        <v>3</v>
      </c>
      <c r="G32" s="68">
        <f t="shared" si="11"/>
        <v>0</v>
      </c>
      <c r="H32" s="68">
        <f t="shared" si="11"/>
        <v>1</v>
      </c>
      <c r="I32" s="68">
        <f t="shared" si="11"/>
        <v>0</v>
      </c>
      <c r="J32" s="68">
        <f t="shared" si="11"/>
        <v>2</v>
      </c>
      <c r="K32" s="68">
        <f t="shared" si="11"/>
        <v>0</v>
      </c>
      <c r="L32" s="69">
        <f>B32+D32+F32+H32+J32</f>
        <v>10</v>
      </c>
      <c r="M32" s="70">
        <f>C32+E32+G32+I32+K32</f>
        <v>0</v>
      </c>
    </row>
    <row r="33" spans="1:14" ht="21.75" thickBot="1" x14ac:dyDescent="0.3">
      <c r="A33" s="56" t="s">
        <v>20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6"/>
    </row>
    <row r="34" spans="1:14" ht="38.25" thickBot="1" x14ac:dyDescent="0.3">
      <c r="A34" s="61" t="s">
        <v>21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47">
        <f>B34+D34+F34+H34+J34</f>
        <v>0</v>
      </c>
      <c r="M34" s="58">
        <f>C34+E34+G34+I34+K34</f>
        <v>0</v>
      </c>
    </row>
    <row r="35" spans="1:14" ht="18.75" x14ac:dyDescent="0.25">
      <c r="A35" s="71" t="s">
        <v>25</v>
      </c>
      <c r="B35" s="72">
        <f>SUM(B34)</f>
        <v>0</v>
      </c>
      <c r="C35" s="72">
        <f t="shared" ref="C35:K35" si="12">SUM(C34)</f>
        <v>0</v>
      </c>
      <c r="D35" s="72">
        <f t="shared" si="12"/>
        <v>0</v>
      </c>
      <c r="E35" s="72">
        <f t="shared" si="12"/>
        <v>0</v>
      </c>
      <c r="F35" s="72">
        <f t="shared" si="12"/>
        <v>0</v>
      </c>
      <c r="G35" s="72">
        <f t="shared" si="12"/>
        <v>0</v>
      </c>
      <c r="H35" s="72">
        <f t="shared" si="12"/>
        <v>0</v>
      </c>
      <c r="I35" s="72">
        <f t="shared" si="12"/>
        <v>0</v>
      </c>
      <c r="J35" s="72">
        <f t="shared" si="12"/>
        <v>0</v>
      </c>
      <c r="K35" s="72">
        <f t="shared" si="12"/>
        <v>0</v>
      </c>
      <c r="L35" s="73">
        <f>SUM(L34)</f>
        <v>0</v>
      </c>
      <c r="M35" s="72">
        <f>SUM(M34)</f>
        <v>0</v>
      </c>
    </row>
    <row r="36" spans="1:14" ht="42.75" thickBot="1" x14ac:dyDescent="0.3">
      <c r="A36" s="60" t="s">
        <v>26</v>
      </c>
      <c r="B36" s="54">
        <f>B32+B35</f>
        <v>4</v>
      </c>
      <c r="C36" s="54">
        <f t="shared" ref="C36:K36" si="13">C32+C35</f>
        <v>0</v>
      </c>
      <c r="D36" s="54">
        <f t="shared" si="13"/>
        <v>0</v>
      </c>
      <c r="E36" s="54">
        <f t="shared" si="13"/>
        <v>0</v>
      </c>
      <c r="F36" s="54">
        <f t="shared" si="13"/>
        <v>3</v>
      </c>
      <c r="G36" s="54">
        <f t="shared" si="13"/>
        <v>0</v>
      </c>
      <c r="H36" s="54">
        <f t="shared" si="13"/>
        <v>1</v>
      </c>
      <c r="I36" s="54">
        <f t="shared" si="13"/>
        <v>0</v>
      </c>
      <c r="J36" s="54">
        <f t="shared" si="13"/>
        <v>2</v>
      </c>
      <c r="K36" s="54">
        <f t="shared" si="13"/>
        <v>0</v>
      </c>
      <c r="L36" s="55">
        <f>L32+L34</f>
        <v>10</v>
      </c>
      <c r="M36" s="55">
        <f>M32+M34</f>
        <v>0</v>
      </c>
    </row>
    <row r="37" spans="1:14" ht="70.5" thickBot="1" x14ac:dyDescent="0.3">
      <c r="A37" s="74" t="s">
        <v>27</v>
      </c>
      <c r="B37" s="75">
        <f>B19+B36</f>
        <v>54</v>
      </c>
      <c r="C37" s="75">
        <f t="shared" ref="C37:K37" si="14">C19+C36</f>
        <v>4</v>
      </c>
      <c r="D37" s="75">
        <f t="shared" si="14"/>
        <v>48</v>
      </c>
      <c r="E37" s="75">
        <f t="shared" si="14"/>
        <v>1</v>
      </c>
      <c r="F37" s="75">
        <f t="shared" si="14"/>
        <v>51</v>
      </c>
      <c r="G37" s="75">
        <f t="shared" si="14"/>
        <v>4</v>
      </c>
      <c r="H37" s="75">
        <f t="shared" si="14"/>
        <v>50</v>
      </c>
      <c r="I37" s="75">
        <f t="shared" si="14"/>
        <v>1</v>
      </c>
      <c r="J37" s="75">
        <f t="shared" si="14"/>
        <v>50</v>
      </c>
      <c r="K37" s="75">
        <f t="shared" si="14"/>
        <v>1</v>
      </c>
      <c r="L37" s="76">
        <f>L19+L36</f>
        <v>253</v>
      </c>
      <c r="M37" s="76">
        <f>M19+M36</f>
        <v>11</v>
      </c>
      <c r="N37" s="77"/>
    </row>
    <row r="38" spans="1:14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7"/>
      <c r="M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7"/>
      <c r="M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7"/>
      <c r="M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7"/>
      <c r="M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7"/>
      <c r="M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7"/>
      <c r="M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7"/>
      <c r="M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7"/>
      <c r="M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7"/>
      <c r="M46" s="2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sqref="A1:M1"/>
    </sheetView>
  </sheetViews>
  <sheetFormatPr defaultRowHeight="15" x14ac:dyDescent="0.25"/>
  <cols>
    <col min="1" max="1" width="51.28515625" customWidth="1"/>
  </cols>
  <sheetData>
    <row r="1" spans="1:13" ht="15.75" thickBot="1" x14ac:dyDescent="0.3">
      <c r="A1" s="132" t="s">
        <v>54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ht="30.75" thickBot="1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2</v>
      </c>
      <c r="F2" s="5" t="s">
        <v>4</v>
      </c>
      <c r="G2" s="5" t="s">
        <v>2</v>
      </c>
      <c r="H2" s="5" t="s">
        <v>5</v>
      </c>
      <c r="I2" s="5" t="s">
        <v>2</v>
      </c>
      <c r="J2" s="92" t="s">
        <v>7</v>
      </c>
      <c r="K2" s="93" t="s">
        <v>2</v>
      </c>
    </row>
    <row r="3" spans="1:13" ht="22.5" x14ac:dyDescent="0.25">
      <c r="A3" s="79" t="s">
        <v>8</v>
      </c>
      <c r="B3" s="80"/>
      <c r="C3" s="80"/>
      <c r="D3" s="80"/>
      <c r="E3" s="80"/>
      <c r="F3" s="80"/>
      <c r="G3" s="80"/>
      <c r="H3" s="80"/>
      <c r="I3" s="80"/>
      <c r="J3" s="81"/>
      <c r="K3" s="82"/>
    </row>
    <row r="4" spans="1:13" ht="36" customHeight="1" x14ac:dyDescent="0.25">
      <c r="A4" s="78" t="s">
        <v>28</v>
      </c>
      <c r="B4" s="83">
        <v>8</v>
      </c>
      <c r="C4" s="83"/>
      <c r="D4" s="83">
        <v>6</v>
      </c>
      <c r="E4" s="83"/>
      <c r="F4" s="83">
        <v>6</v>
      </c>
      <c r="G4" s="83">
        <v>2</v>
      </c>
      <c r="H4" s="83">
        <v>8</v>
      </c>
      <c r="I4" s="83">
        <v>1</v>
      </c>
      <c r="J4" s="94">
        <f>B4+D4+F4+H4</f>
        <v>28</v>
      </c>
      <c r="K4" s="95">
        <f>C4+E4+G4+I4</f>
        <v>3</v>
      </c>
    </row>
    <row r="5" spans="1:13" ht="56.25" x14ac:dyDescent="0.25">
      <c r="A5" s="78" t="s">
        <v>29</v>
      </c>
      <c r="B5" s="83">
        <v>9</v>
      </c>
      <c r="C5" s="83"/>
      <c r="D5" s="83">
        <v>5</v>
      </c>
      <c r="E5" s="83"/>
      <c r="F5" s="83">
        <v>6</v>
      </c>
      <c r="G5" s="83"/>
      <c r="H5" s="83">
        <v>7</v>
      </c>
      <c r="I5" s="83">
        <v>1</v>
      </c>
      <c r="J5" s="94">
        <f t="shared" ref="J5:J11" si="0">B5+D5+F5+H5</f>
        <v>27</v>
      </c>
      <c r="K5" s="95">
        <f t="shared" ref="K5:K11" si="1">C5+E5+G5+I5</f>
        <v>1</v>
      </c>
    </row>
    <row r="6" spans="1:13" ht="56.25" x14ac:dyDescent="0.25">
      <c r="A6" s="78" t="s">
        <v>30</v>
      </c>
      <c r="B6" s="83">
        <v>11</v>
      </c>
      <c r="C6" s="83"/>
      <c r="D6" s="83">
        <v>8</v>
      </c>
      <c r="E6" s="83"/>
      <c r="F6" s="83">
        <v>7</v>
      </c>
      <c r="G6" s="83"/>
      <c r="H6" s="83">
        <v>8</v>
      </c>
      <c r="I6" s="83"/>
      <c r="J6" s="94">
        <f t="shared" si="0"/>
        <v>34</v>
      </c>
      <c r="K6" s="95">
        <f t="shared" si="1"/>
        <v>0</v>
      </c>
    </row>
    <row r="7" spans="1:13" ht="56.25" x14ac:dyDescent="0.25">
      <c r="A7" s="78" t="s">
        <v>31</v>
      </c>
      <c r="B7" s="83">
        <v>6</v>
      </c>
      <c r="C7" s="83"/>
      <c r="D7" s="83">
        <v>4</v>
      </c>
      <c r="E7" s="83"/>
      <c r="F7" s="83">
        <v>4</v>
      </c>
      <c r="G7" s="83"/>
      <c r="H7" s="83">
        <v>3</v>
      </c>
      <c r="I7" s="83"/>
      <c r="J7" s="94">
        <f t="shared" si="0"/>
        <v>17</v>
      </c>
      <c r="K7" s="95">
        <f t="shared" si="1"/>
        <v>0</v>
      </c>
    </row>
    <row r="8" spans="1:13" ht="21" x14ac:dyDescent="0.25">
      <c r="A8" s="78" t="s">
        <v>32</v>
      </c>
      <c r="B8" s="83">
        <v>10</v>
      </c>
      <c r="C8" s="83"/>
      <c r="D8" s="83">
        <v>7</v>
      </c>
      <c r="E8" s="83"/>
      <c r="F8" s="83">
        <v>8</v>
      </c>
      <c r="G8" s="83">
        <v>1</v>
      </c>
      <c r="H8" s="83">
        <v>6</v>
      </c>
      <c r="I8" s="83"/>
      <c r="J8" s="94">
        <f t="shared" si="0"/>
        <v>31</v>
      </c>
      <c r="K8" s="95">
        <f t="shared" si="1"/>
        <v>1</v>
      </c>
    </row>
    <row r="9" spans="1:13" ht="37.5" x14ac:dyDescent="0.25">
      <c r="A9" s="78" t="s">
        <v>33</v>
      </c>
      <c r="B9" s="83">
        <v>11</v>
      </c>
      <c r="C9" s="83"/>
      <c r="D9" s="83">
        <v>10</v>
      </c>
      <c r="E9" s="83"/>
      <c r="F9" s="83">
        <v>9</v>
      </c>
      <c r="G9" s="83"/>
      <c r="H9" s="83">
        <v>10</v>
      </c>
      <c r="I9" s="83"/>
      <c r="J9" s="94">
        <f t="shared" si="0"/>
        <v>40</v>
      </c>
      <c r="K9" s="95">
        <f t="shared" si="1"/>
        <v>0</v>
      </c>
    </row>
    <row r="10" spans="1:13" ht="21" x14ac:dyDescent="0.3">
      <c r="A10" s="84" t="s">
        <v>34</v>
      </c>
      <c r="B10" s="85">
        <v>10</v>
      </c>
      <c r="C10" s="85"/>
      <c r="D10" s="85">
        <v>11</v>
      </c>
      <c r="E10" s="85"/>
      <c r="F10" s="85">
        <v>10</v>
      </c>
      <c r="G10" s="85"/>
      <c r="H10" s="85">
        <v>10</v>
      </c>
      <c r="I10" s="85"/>
      <c r="J10" s="94">
        <f t="shared" si="0"/>
        <v>41</v>
      </c>
      <c r="K10" s="95">
        <f t="shared" si="1"/>
        <v>0</v>
      </c>
    </row>
    <row r="11" spans="1:13" ht="21" x14ac:dyDescent="0.3">
      <c r="A11" s="96" t="s">
        <v>35</v>
      </c>
      <c r="B11" s="97">
        <v>4</v>
      </c>
      <c r="C11" s="97"/>
      <c r="D11" s="97">
        <v>3</v>
      </c>
      <c r="E11" s="97"/>
      <c r="F11" s="97">
        <v>3</v>
      </c>
      <c r="G11" s="97"/>
      <c r="H11" s="97">
        <v>3</v>
      </c>
      <c r="I11" s="97"/>
      <c r="J11" s="98">
        <f t="shared" si="0"/>
        <v>13</v>
      </c>
      <c r="K11" s="99">
        <f t="shared" si="1"/>
        <v>0</v>
      </c>
    </row>
    <row r="12" spans="1:13" ht="21" x14ac:dyDescent="0.3">
      <c r="A12" s="84"/>
      <c r="B12" s="85"/>
      <c r="C12" s="85"/>
      <c r="D12" s="85"/>
      <c r="E12" s="85"/>
      <c r="F12" s="85"/>
      <c r="G12" s="85"/>
      <c r="H12" s="85"/>
      <c r="I12" s="85"/>
      <c r="J12" s="94">
        <f>SUM(J4:J11)</f>
        <v>231</v>
      </c>
      <c r="K12" s="95">
        <f>SUM(K4:K11)</f>
        <v>5</v>
      </c>
    </row>
    <row r="13" spans="1:13" ht="21.75" thickBot="1" x14ac:dyDescent="0.4">
      <c r="A13" s="105" t="s">
        <v>36</v>
      </c>
      <c r="B13" s="106">
        <f t="shared" ref="B13:I13" si="2">SUM(B4:B11)</f>
        <v>69</v>
      </c>
      <c r="C13" s="106">
        <f t="shared" si="2"/>
        <v>0</v>
      </c>
      <c r="D13" s="106">
        <f t="shared" si="2"/>
        <v>54</v>
      </c>
      <c r="E13" s="106">
        <f t="shared" si="2"/>
        <v>0</v>
      </c>
      <c r="F13" s="106">
        <f t="shared" si="2"/>
        <v>53</v>
      </c>
      <c r="G13" s="106">
        <f t="shared" si="2"/>
        <v>3</v>
      </c>
      <c r="H13" s="106">
        <f t="shared" si="2"/>
        <v>55</v>
      </c>
      <c r="I13" s="106">
        <f t="shared" si="2"/>
        <v>2</v>
      </c>
      <c r="J13" s="107">
        <f>B13+D13+F13+H13</f>
        <v>231</v>
      </c>
      <c r="K13" s="108">
        <f>C13+E13+G13+I13</f>
        <v>5</v>
      </c>
    </row>
    <row r="14" spans="1:13" ht="18" x14ac:dyDescent="0.25">
      <c r="A14" s="87" t="s">
        <v>24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</row>
    <row r="15" spans="1:13" ht="37.5" x14ac:dyDescent="0.25">
      <c r="A15" s="88" t="s">
        <v>28</v>
      </c>
      <c r="B15" s="89">
        <v>4</v>
      </c>
      <c r="C15" s="89"/>
      <c r="D15" s="89">
        <v>3</v>
      </c>
      <c r="E15" s="89"/>
      <c r="F15" s="89">
        <v>2</v>
      </c>
      <c r="G15" s="89"/>
      <c r="H15" s="89">
        <v>2</v>
      </c>
      <c r="I15" s="89"/>
      <c r="J15" s="98">
        <f t="shared" ref="J15" si="3">B15+D15+F15+H15</f>
        <v>11</v>
      </c>
      <c r="K15" s="99">
        <f t="shared" ref="K15" si="4">C15+E15+G15+I15</f>
        <v>0</v>
      </c>
    </row>
    <row r="16" spans="1:13" ht="56.25" x14ac:dyDescent="0.25">
      <c r="A16" s="88" t="s">
        <v>29</v>
      </c>
      <c r="B16" s="89">
        <v>3</v>
      </c>
      <c r="C16" s="89"/>
      <c r="D16" s="89">
        <v>2</v>
      </c>
      <c r="E16" s="89"/>
      <c r="F16" s="89">
        <v>4</v>
      </c>
      <c r="G16" s="89"/>
      <c r="H16" s="89">
        <v>2</v>
      </c>
      <c r="I16" s="89"/>
      <c r="J16" s="98">
        <f t="shared" ref="J16:J21" si="5">B16+D16+F16+H16</f>
        <v>11</v>
      </c>
      <c r="K16" s="99">
        <f t="shared" ref="K16:K21" si="6">C16+E16+G16+I16</f>
        <v>0</v>
      </c>
    </row>
    <row r="17" spans="1:12" ht="56.25" x14ac:dyDescent="0.25">
      <c r="A17" s="88" t="s">
        <v>30</v>
      </c>
      <c r="B17" s="89">
        <v>2</v>
      </c>
      <c r="C17" s="89"/>
      <c r="D17" s="89"/>
      <c r="E17" s="89"/>
      <c r="F17" s="89">
        <v>2</v>
      </c>
      <c r="G17" s="89"/>
      <c r="H17" s="89"/>
      <c r="I17" s="89"/>
      <c r="J17" s="98">
        <f t="shared" si="5"/>
        <v>4</v>
      </c>
      <c r="K17" s="99">
        <f t="shared" si="6"/>
        <v>0</v>
      </c>
    </row>
    <row r="18" spans="1:12" ht="56.25" x14ac:dyDescent="0.25">
      <c r="A18" s="88" t="s">
        <v>31</v>
      </c>
      <c r="B18" s="89"/>
      <c r="C18" s="89"/>
      <c r="D18" s="89">
        <v>1</v>
      </c>
      <c r="E18" s="89"/>
      <c r="F18" s="89">
        <v>1</v>
      </c>
      <c r="G18" s="89"/>
      <c r="H18" s="89">
        <v>1</v>
      </c>
      <c r="I18" s="89"/>
      <c r="J18" s="98">
        <f t="shared" si="5"/>
        <v>3</v>
      </c>
      <c r="K18" s="99">
        <f t="shared" si="6"/>
        <v>0</v>
      </c>
    </row>
    <row r="19" spans="1:12" ht="21" x14ac:dyDescent="0.25">
      <c r="A19" s="88" t="s">
        <v>32</v>
      </c>
      <c r="B19" s="89">
        <v>10</v>
      </c>
      <c r="C19" s="89">
        <v>2</v>
      </c>
      <c r="D19" s="89">
        <v>1</v>
      </c>
      <c r="E19" s="89"/>
      <c r="F19" s="89">
        <v>3</v>
      </c>
      <c r="G19" s="89"/>
      <c r="H19" s="89">
        <v>2</v>
      </c>
      <c r="I19" s="89"/>
      <c r="J19" s="98">
        <f t="shared" si="5"/>
        <v>16</v>
      </c>
      <c r="K19" s="99">
        <f t="shared" si="6"/>
        <v>2</v>
      </c>
    </row>
    <row r="20" spans="1:12" ht="37.5" x14ac:dyDescent="0.25">
      <c r="A20" s="88" t="s">
        <v>33</v>
      </c>
      <c r="B20" s="89">
        <v>2</v>
      </c>
      <c r="C20" s="89"/>
      <c r="D20" s="89">
        <v>1</v>
      </c>
      <c r="E20" s="89"/>
      <c r="F20" s="89">
        <v>2</v>
      </c>
      <c r="G20" s="89"/>
      <c r="H20" s="89"/>
      <c r="I20" s="89"/>
      <c r="J20" s="98">
        <f t="shared" si="5"/>
        <v>5</v>
      </c>
      <c r="K20" s="99">
        <f t="shared" si="6"/>
        <v>0</v>
      </c>
    </row>
    <row r="21" spans="1:12" ht="21" x14ac:dyDescent="0.3">
      <c r="A21" s="90" t="s">
        <v>34</v>
      </c>
      <c r="B21" s="91"/>
      <c r="C21" s="91"/>
      <c r="D21" s="91"/>
      <c r="E21" s="91"/>
      <c r="F21" s="91"/>
      <c r="G21" s="91"/>
      <c r="H21" s="130">
        <v>4</v>
      </c>
      <c r="I21" s="91"/>
      <c r="J21" s="98">
        <f t="shared" si="5"/>
        <v>4</v>
      </c>
      <c r="K21" s="99">
        <f t="shared" si="6"/>
        <v>0</v>
      </c>
    </row>
    <row r="22" spans="1:12" ht="21" x14ac:dyDescent="0.3">
      <c r="A22" s="100" t="s">
        <v>35</v>
      </c>
      <c r="B22" s="131">
        <v>3</v>
      </c>
      <c r="C22" s="101"/>
      <c r="D22" s="101"/>
      <c r="E22" s="101"/>
      <c r="F22" s="101"/>
      <c r="G22" s="101"/>
      <c r="H22" s="101"/>
      <c r="I22" s="101"/>
      <c r="J22" s="98">
        <f t="shared" ref="J22" si="7">B22+D22+F22+H22</f>
        <v>3</v>
      </c>
      <c r="K22" s="99">
        <f t="shared" ref="K22" si="8">C22+E22+G22+I22</f>
        <v>0</v>
      </c>
    </row>
    <row r="23" spans="1:12" ht="21.75" thickBot="1" x14ac:dyDescent="0.35">
      <c r="A23" s="100"/>
      <c r="B23" s="101"/>
      <c r="C23" s="101"/>
      <c r="D23" s="101"/>
      <c r="E23" s="101"/>
      <c r="F23" s="101"/>
      <c r="G23" s="101"/>
      <c r="H23" s="101"/>
      <c r="I23" s="101"/>
      <c r="J23" s="98">
        <f>SUM(J15:J22)</f>
        <v>57</v>
      </c>
      <c r="K23" s="99">
        <f>SUM(K15:K22)</f>
        <v>2</v>
      </c>
    </row>
    <row r="24" spans="1:12" ht="21.75" thickBot="1" x14ac:dyDescent="0.4">
      <c r="A24" s="102" t="s">
        <v>36</v>
      </c>
      <c r="B24" s="109">
        <f>SUM(B15:B22)</f>
        <v>24</v>
      </c>
      <c r="C24" s="109">
        <f t="shared" ref="C24:I24" si="9">SUM(C15:C22)</f>
        <v>2</v>
      </c>
      <c r="D24" s="109">
        <f t="shared" si="9"/>
        <v>8</v>
      </c>
      <c r="E24" s="109">
        <f t="shared" si="9"/>
        <v>0</v>
      </c>
      <c r="F24" s="109">
        <f t="shared" si="9"/>
        <v>14</v>
      </c>
      <c r="G24" s="109">
        <f t="shared" si="9"/>
        <v>0</v>
      </c>
      <c r="H24" s="109">
        <f t="shared" si="9"/>
        <v>11</v>
      </c>
      <c r="I24" s="109">
        <f t="shared" si="9"/>
        <v>0</v>
      </c>
      <c r="J24" s="103">
        <f>B24+D24+F24+H24</f>
        <v>57</v>
      </c>
      <c r="K24" s="104">
        <f>C24+E24+G24+I24</f>
        <v>2</v>
      </c>
    </row>
    <row r="25" spans="1:12" ht="42" x14ac:dyDescent="0.35">
      <c r="A25" s="110" t="s">
        <v>37</v>
      </c>
      <c r="B25" s="111">
        <f>B13+B24</f>
        <v>93</v>
      </c>
      <c r="C25" s="111">
        <f>C13+C24</f>
        <v>2</v>
      </c>
      <c r="D25" s="111">
        <f>D13+D24</f>
        <v>62</v>
      </c>
      <c r="E25" s="111">
        <f>E13+E24</f>
        <v>0</v>
      </c>
      <c r="F25" s="111">
        <f>F13+F24</f>
        <v>67</v>
      </c>
      <c r="G25" s="111">
        <f>G13++G24</f>
        <v>3</v>
      </c>
      <c r="H25" s="111">
        <f>H13+H24</f>
        <v>66</v>
      </c>
      <c r="I25" s="111">
        <f>I13+I24</f>
        <v>2</v>
      </c>
      <c r="J25" s="111">
        <f>J13+J24</f>
        <v>288</v>
      </c>
      <c r="K25" s="111">
        <f>K13+K24</f>
        <v>7</v>
      </c>
      <c r="L25" s="112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I15" sqref="I15"/>
    </sheetView>
  </sheetViews>
  <sheetFormatPr defaultRowHeight="15" x14ac:dyDescent="0.25"/>
  <cols>
    <col min="1" max="1" width="35.5703125" customWidth="1"/>
  </cols>
  <sheetData>
    <row r="1" spans="1:13" ht="18.75" x14ac:dyDescent="0.3">
      <c r="A1" s="135" t="s">
        <v>52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18.75" x14ac:dyDescent="0.3">
      <c r="A2" s="135" t="s">
        <v>38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7"/>
    </row>
    <row r="3" spans="1:13" ht="37.5" x14ac:dyDescent="0.25">
      <c r="A3" s="118" t="s">
        <v>0</v>
      </c>
      <c r="B3" s="119" t="s">
        <v>1</v>
      </c>
      <c r="C3" s="119" t="s">
        <v>2</v>
      </c>
      <c r="D3" s="119" t="s">
        <v>3</v>
      </c>
      <c r="E3" s="119" t="s">
        <v>2</v>
      </c>
      <c r="F3" s="119" t="s">
        <v>4</v>
      </c>
      <c r="G3" s="119" t="s">
        <v>2</v>
      </c>
      <c r="H3" s="119" t="s">
        <v>5</v>
      </c>
      <c r="I3" s="119" t="s">
        <v>2</v>
      </c>
      <c r="J3" s="119" t="s">
        <v>6</v>
      </c>
      <c r="K3" s="119" t="s">
        <v>2</v>
      </c>
      <c r="L3" s="115" t="s">
        <v>7</v>
      </c>
      <c r="M3" s="115" t="s">
        <v>2</v>
      </c>
    </row>
    <row r="4" spans="1:13" ht="18.75" x14ac:dyDescent="0.3">
      <c r="A4" s="120" t="s">
        <v>8</v>
      </c>
      <c r="B4" s="120">
        <v>1</v>
      </c>
      <c r="C4" s="120"/>
      <c r="D4" s="120"/>
      <c r="E4" s="120"/>
      <c r="F4" s="120">
        <v>1</v>
      </c>
      <c r="G4" s="120"/>
      <c r="H4" s="120"/>
      <c r="I4" s="120"/>
      <c r="J4" s="120"/>
      <c r="K4" s="120"/>
      <c r="L4" s="116">
        <v>2</v>
      </c>
      <c r="M4" s="116">
        <f>C4+E4+G4+I4+K4</f>
        <v>0</v>
      </c>
    </row>
    <row r="5" spans="1:13" ht="18" customHeight="1" x14ac:dyDescent="0.3">
      <c r="A5" s="120" t="s">
        <v>24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16"/>
      <c r="M5" s="116"/>
    </row>
    <row r="6" spans="1:13" ht="18.75" x14ac:dyDescent="0.3">
      <c r="A6" s="117" t="s">
        <v>39</v>
      </c>
      <c r="B6" s="116">
        <f>SUM(B4:B5)</f>
        <v>1</v>
      </c>
      <c r="C6" s="116">
        <f t="shared" ref="C6:K6" si="0">SUM(C4:C5)</f>
        <v>0</v>
      </c>
      <c r="D6" s="116">
        <f t="shared" si="0"/>
        <v>0</v>
      </c>
      <c r="E6" s="116">
        <f t="shared" si="0"/>
        <v>0</v>
      </c>
      <c r="F6" s="116">
        <f t="shared" si="0"/>
        <v>1</v>
      </c>
      <c r="G6" s="116">
        <f t="shared" si="0"/>
        <v>0</v>
      </c>
      <c r="H6" s="116">
        <f t="shared" si="0"/>
        <v>0</v>
      </c>
      <c r="I6" s="116">
        <f t="shared" si="0"/>
        <v>0</v>
      </c>
      <c r="J6" s="116">
        <f t="shared" si="0"/>
        <v>0</v>
      </c>
      <c r="K6" s="116">
        <f t="shared" si="0"/>
        <v>0</v>
      </c>
      <c r="L6" s="116">
        <f>B6+D6+F6+H6+J6</f>
        <v>2</v>
      </c>
      <c r="M6" s="116">
        <f>C6+E6+G6+I6+K6</f>
        <v>0</v>
      </c>
    </row>
    <row r="7" spans="1:13" ht="18.75" x14ac:dyDescent="0.25">
      <c r="A7" s="138" t="s">
        <v>40</v>
      </c>
      <c r="B7" s="139"/>
      <c r="C7" s="139"/>
      <c r="D7" s="139"/>
      <c r="E7" s="139"/>
      <c r="F7" s="140"/>
      <c r="G7" s="140"/>
      <c r="H7" s="140"/>
      <c r="I7" s="140"/>
      <c r="J7" s="140"/>
      <c r="K7" s="140"/>
      <c r="L7" s="140"/>
      <c r="M7" s="141"/>
    </row>
    <row r="8" spans="1:13" ht="37.5" x14ac:dyDescent="0.25">
      <c r="A8" s="121"/>
      <c r="B8" s="122" t="s">
        <v>1</v>
      </c>
      <c r="C8" s="122" t="s">
        <v>2</v>
      </c>
      <c r="D8" s="122" t="s">
        <v>3</v>
      </c>
      <c r="E8" s="122" t="s">
        <v>2</v>
      </c>
      <c r="F8" s="122"/>
      <c r="G8" s="122"/>
      <c r="H8" s="122"/>
      <c r="I8" s="122"/>
      <c r="J8" s="122"/>
      <c r="K8" s="122"/>
      <c r="L8" s="115" t="s">
        <v>7</v>
      </c>
      <c r="M8" s="115" t="s">
        <v>2</v>
      </c>
    </row>
    <row r="9" spans="1:13" ht="28.5" x14ac:dyDescent="0.3">
      <c r="A9" s="123" t="s">
        <v>41</v>
      </c>
      <c r="B9" s="124">
        <v>1</v>
      </c>
      <c r="C9" s="124"/>
      <c r="D9" s="124"/>
      <c r="E9" s="124"/>
      <c r="F9" s="125"/>
      <c r="G9" s="125"/>
      <c r="H9" s="125"/>
      <c r="I9" s="125"/>
      <c r="J9" s="125"/>
      <c r="K9" s="125"/>
      <c r="L9" s="116">
        <f t="shared" ref="L9:L16" si="1">SUM(B9:K9)</f>
        <v>1</v>
      </c>
      <c r="M9" s="116">
        <f>C9+E9+G9+I9+K9</f>
        <v>0</v>
      </c>
    </row>
    <row r="10" spans="1:13" ht="28.5" x14ac:dyDescent="0.3">
      <c r="A10" s="123" t="s">
        <v>42</v>
      </c>
      <c r="B10" s="124">
        <v>1</v>
      </c>
      <c r="C10" s="124"/>
      <c r="D10" s="124">
        <v>2</v>
      </c>
      <c r="E10" s="124"/>
      <c r="F10" s="125"/>
      <c r="G10" s="125"/>
      <c r="H10" s="125"/>
      <c r="I10" s="125"/>
      <c r="J10" s="125"/>
      <c r="K10" s="125"/>
      <c r="L10" s="116">
        <f t="shared" si="1"/>
        <v>3</v>
      </c>
      <c r="M10" s="116">
        <f t="shared" ref="M10:M15" si="2">C10+E10+G10+I10+K10</f>
        <v>0</v>
      </c>
    </row>
    <row r="11" spans="1:13" ht="28.5" x14ac:dyDescent="0.3">
      <c r="A11" s="123" t="s">
        <v>43</v>
      </c>
      <c r="B11" s="124">
        <v>1</v>
      </c>
      <c r="C11" s="124"/>
      <c r="D11" s="124">
        <v>2</v>
      </c>
      <c r="E11" s="124"/>
      <c r="F11" s="125"/>
      <c r="G11" s="125"/>
      <c r="H11" s="125"/>
      <c r="I11" s="125"/>
      <c r="J11" s="125"/>
      <c r="K11" s="125"/>
      <c r="L11" s="116">
        <f t="shared" si="1"/>
        <v>3</v>
      </c>
      <c r="M11" s="116">
        <f t="shared" si="2"/>
        <v>0</v>
      </c>
    </row>
    <row r="12" spans="1:13" ht="18.75" x14ac:dyDescent="0.3">
      <c r="A12" s="123" t="s">
        <v>44</v>
      </c>
      <c r="B12" s="124">
        <v>1</v>
      </c>
      <c r="C12" s="124"/>
      <c r="D12" s="124">
        <v>1</v>
      </c>
      <c r="E12" s="124"/>
      <c r="F12" s="125"/>
      <c r="G12" s="125"/>
      <c r="H12" s="125"/>
      <c r="I12" s="125"/>
      <c r="J12" s="125"/>
      <c r="K12" s="125"/>
      <c r="L12" s="116">
        <f t="shared" si="1"/>
        <v>2</v>
      </c>
      <c r="M12" s="116">
        <f t="shared" si="2"/>
        <v>0</v>
      </c>
    </row>
    <row r="13" spans="1:13" ht="18.75" x14ac:dyDescent="0.3">
      <c r="A13" s="123" t="s">
        <v>45</v>
      </c>
      <c r="B13" s="124">
        <v>1</v>
      </c>
      <c r="C13" s="124"/>
      <c r="D13" s="124"/>
      <c r="E13" s="124"/>
      <c r="F13" s="125"/>
      <c r="G13" s="125"/>
      <c r="H13" s="125"/>
      <c r="I13" s="125"/>
      <c r="J13" s="125"/>
      <c r="K13" s="125"/>
      <c r="L13" s="116">
        <f t="shared" si="1"/>
        <v>1</v>
      </c>
      <c r="M13" s="116">
        <f t="shared" si="2"/>
        <v>0</v>
      </c>
    </row>
    <row r="14" spans="1:13" ht="18.75" x14ac:dyDescent="0.3">
      <c r="A14" s="123" t="s">
        <v>46</v>
      </c>
      <c r="B14" s="124">
        <v>1</v>
      </c>
      <c r="C14" s="124"/>
      <c r="D14" s="124">
        <v>1</v>
      </c>
      <c r="E14" s="124"/>
      <c r="F14" s="125"/>
      <c r="G14" s="125"/>
      <c r="H14" s="125"/>
      <c r="I14" s="125"/>
      <c r="J14" s="125"/>
      <c r="K14" s="125"/>
      <c r="L14" s="116">
        <f t="shared" si="1"/>
        <v>2</v>
      </c>
      <c r="M14" s="116">
        <f t="shared" si="2"/>
        <v>0</v>
      </c>
    </row>
    <row r="15" spans="1:13" ht="28.5" x14ac:dyDescent="0.3">
      <c r="A15" s="123" t="s">
        <v>47</v>
      </c>
      <c r="B15" s="124">
        <v>1</v>
      </c>
      <c r="C15" s="124"/>
      <c r="D15" s="124">
        <v>1</v>
      </c>
      <c r="E15" s="124"/>
      <c r="F15" s="125"/>
      <c r="G15" s="125"/>
      <c r="H15" s="125"/>
      <c r="I15" s="125"/>
      <c r="J15" s="125"/>
      <c r="K15" s="125"/>
      <c r="L15" s="116">
        <f t="shared" si="1"/>
        <v>2</v>
      </c>
      <c r="M15" s="116">
        <f t="shared" si="2"/>
        <v>0</v>
      </c>
    </row>
    <row r="16" spans="1:13" ht="37.5" x14ac:dyDescent="0.3">
      <c r="A16" s="116" t="s">
        <v>48</v>
      </c>
      <c r="B16" s="126">
        <f>SUM(B9:B15)</f>
        <v>7</v>
      </c>
      <c r="C16" s="126"/>
      <c r="D16" s="126">
        <f>SUM(D9:D15)</f>
        <v>7</v>
      </c>
      <c r="E16" s="126">
        <f t="shared" ref="E16" si="3">SUM(E9:E15)</f>
        <v>0</v>
      </c>
      <c r="F16" s="126"/>
      <c r="G16" s="126"/>
      <c r="H16" s="126"/>
      <c r="I16" s="126"/>
      <c r="J16" s="126"/>
      <c r="K16" s="126"/>
      <c r="L16" s="116">
        <f t="shared" si="1"/>
        <v>14</v>
      </c>
      <c r="M16" s="116">
        <f>C16+E16+G16+I16+K16</f>
        <v>0</v>
      </c>
    </row>
    <row r="17" spans="1:13" ht="21" x14ac:dyDescent="0.35">
      <c r="A17" s="142" t="s">
        <v>49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4"/>
    </row>
    <row r="18" spans="1:13" ht="28.5" x14ac:dyDescent="0.3">
      <c r="A18" s="127" t="s">
        <v>42</v>
      </c>
      <c r="B18" s="113">
        <v>1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6">
        <f>B18+D18+F18+H18+J18+L24</f>
        <v>1</v>
      </c>
      <c r="M18" s="116">
        <f>C18+E18+G18+I18+K18</f>
        <v>0</v>
      </c>
    </row>
    <row r="19" spans="1:13" ht="28.5" x14ac:dyDescent="0.3">
      <c r="A19" s="127" t="s">
        <v>47</v>
      </c>
      <c r="B19" s="113"/>
      <c r="C19" s="113"/>
      <c r="D19" s="113">
        <v>1</v>
      </c>
      <c r="E19" s="113"/>
      <c r="F19" s="113"/>
      <c r="G19" s="113"/>
      <c r="H19" s="113"/>
      <c r="I19" s="113"/>
      <c r="J19" s="113"/>
      <c r="K19" s="113"/>
      <c r="L19" s="116">
        <f>B19+D19+F19+H19+J19+L25</f>
        <v>1</v>
      </c>
      <c r="M19" s="116">
        <f>C19+E19+G19+I19+K19</f>
        <v>0</v>
      </c>
    </row>
    <row r="20" spans="1:13" ht="37.5" x14ac:dyDescent="0.3">
      <c r="A20" s="116" t="s">
        <v>50</v>
      </c>
      <c r="B20" s="114">
        <f>SUM(B18:B19)</f>
        <v>1</v>
      </c>
      <c r="C20" s="114">
        <f t="shared" ref="C20:D20" si="4">SUM(C18:C19)</f>
        <v>0</v>
      </c>
      <c r="D20" s="114">
        <f t="shared" si="4"/>
        <v>1</v>
      </c>
      <c r="E20" s="114"/>
      <c r="F20" s="114"/>
      <c r="G20" s="114"/>
      <c r="H20" s="114"/>
      <c r="I20" s="114"/>
      <c r="J20" s="114"/>
      <c r="K20" s="114"/>
      <c r="L20" s="116">
        <f>B20+D20+F20+H20+J20</f>
        <v>2</v>
      </c>
      <c r="M20" s="116">
        <f>C20+E20+G20+I20+K20</f>
        <v>0</v>
      </c>
    </row>
    <row r="21" spans="1:13" ht="37.5" x14ac:dyDescent="0.3">
      <c r="A21" s="128" t="s">
        <v>51</v>
      </c>
      <c r="B21" s="129">
        <v>8</v>
      </c>
      <c r="C21" s="129">
        <v>0</v>
      </c>
      <c r="D21" s="129">
        <v>8</v>
      </c>
      <c r="E21" s="129"/>
      <c r="F21" s="129"/>
      <c r="G21" s="129"/>
      <c r="H21" s="129"/>
      <c r="I21" s="129"/>
      <c r="J21" s="129"/>
      <c r="K21" s="129"/>
      <c r="L21" s="128">
        <v>16</v>
      </c>
      <c r="M21" s="128">
        <v>0</v>
      </c>
    </row>
  </sheetData>
  <mergeCells count="4">
    <mergeCell ref="A1:M1"/>
    <mergeCell ref="A2:M2"/>
    <mergeCell ref="A7:M7"/>
    <mergeCell ref="A17:M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</vt:lpstr>
      <vt:lpstr>СПО</vt:lpstr>
      <vt:lpstr>Аспирантура, А-С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2022-02-17T08:09:17Z</dcterms:modified>
</cp:coreProperties>
</file>